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Вхідна пошта\2026\рішення та розпорядження\09 ВЕРЕСЕНЬ\"/>
    </mc:Choice>
  </mc:AlternateContent>
  <bookViews>
    <workbookView xWindow="11600" yWindow="-10" windowWidth="11450" windowHeight="9670" activeTab="2"/>
  </bookViews>
  <sheets>
    <sheet name="додаток 1" sheetId="1" r:id="rId1"/>
    <sheet name="додаток 2" sheetId="3" r:id="rId2"/>
    <sheet name="додаток 3" sheetId="4" r:id="rId3"/>
    <sheet name="додаток 4" sheetId="6" r:id="rId4"/>
  </sheets>
  <definedNames>
    <definedName name="_xlnm.Print_Titles" localSheetId="0">'додаток 1'!$9:$11</definedName>
    <definedName name="_xlnm.Print_Titles" localSheetId="1">'додаток 2'!$8:$12</definedName>
    <definedName name="_xlnm.Print_Titles" localSheetId="2">'додаток 3'!$27:$27</definedName>
    <definedName name="_xlnm.Print_Titles" localSheetId="3">'додаток 4'!$7:$12</definedName>
    <definedName name="_xlnm.Print_Area" localSheetId="1">'додаток 2'!$A$1:$P$44</definedName>
  </definedNames>
  <calcPr calcId="162913"/>
</workbook>
</file>

<file path=xl/calcChain.xml><?xml version="1.0" encoding="utf-8"?>
<calcChain xmlns="http://schemas.openxmlformats.org/spreadsheetml/2006/main">
  <c r="E31" i="3" l="1"/>
  <c r="P31" i="3" s="1"/>
  <c r="E16" i="1"/>
  <c r="D15" i="1"/>
  <c r="E15" i="1"/>
  <c r="F15" i="1"/>
  <c r="C16" i="1" l="1"/>
  <c r="C15" i="1" s="1"/>
  <c r="L34" i="3"/>
  <c r="L32" i="3" s="1"/>
  <c r="F17" i="3"/>
  <c r="F15" i="3" s="1"/>
  <c r="I16" i="6"/>
  <c r="G16" i="6" s="1"/>
  <c r="O15" i="3"/>
  <c r="N15" i="3"/>
  <c r="M15" i="3"/>
  <c r="L15" i="3"/>
  <c r="K15" i="3"/>
  <c r="I15" i="3"/>
  <c r="H15" i="3"/>
  <c r="G15" i="3"/>
  <c r="E16" i="3"/>
  <c r="P16" i="3" s="1"/>
  <c r="J18" i="6"/>
  <c r="H18" i="6"/>
  <c r="I20" i="6"/>
  <c r="I18" i="6" s="1"/>
  <c r="G20" i="6"/>
  <c r="G18" i="6" s="1"/>
  <c r="E28" i="3"/>
  <c r="P28" i="3" s="1"/>
  <c r="P27" i="3" s="1"/>
  <c r="O27" i="3"/>
  <c r="O26" i="3" s="1"/>
  <c r="N27" i="3"/>
  <c r="M27" i="3"/>
  <c r="L27" i="3"/>
  <c r="K27" i="3"/>
  <c r="J27" i="3"/>
  <c r="I27" i="3"/>
  <c r="H27" i="3"/>
  <c r="H26" i="3" s="1"/>
  <c r="G27" i="3"/>
  <c r="G26" i="3" s="1"/>
  <c r="F27" i="3"/>
  <c r="J13" i="6"/>
  <c r="O35" i="3"/>
  <c r="O34" i="3" s="1"/>
  <c r="O32" i="3" s="1"/>
  <c r="N35" i="3"/>
  <c r="N34" i="3" s="1"/>
  <c r="N32" i="3" s="1"/>
  <c r="M35" i="3"/>
  <c r="M34" i="3" s="1"/>
  <c r="M32" i="3" s="1"/>
  <c r="L35" i="3"/>
  <c r="K35" i="3"/>
  <c r="K34" i="3" s="1"/>
  <c r="K32" i="3" s="1"/>
  <c r="J35" i="3"/>
  <c r="J34" i="3" s="1"/>
  <c r="J32" i="3" s="1"/>
  <c r="I35" i="3"/>
  <c r="I34" i="3" s="1"/>
  <c r="I32" i="3" s="1"/>
  <c r="H35" i="3"/>
  <c r="H34" i="3" s="1"/>
  <c r="H32" i="3" s="1"/>
  <c r="G35" i="3"/>
  <c r="G34" i="3" s="1"/>
  <c r="G32" i="3" s="1"/>
  <c r="F35" i="3"/>
  <c r="F34" i="3" s="1"/>
  <c r="F32" i="3" s="1"/>
  <c r="E36" i="3"/>
  <c r="E35" i="3" s="1"/>
  <c r="E37" i="3"/>
  <c r="P37" i="3" s="1"/>
  <c r="E30" i="3"/>
  <c r="P30" i="3" s="1"/>
  <c r="P29" i="3" s="1"/>
  <c r="O29" i="3"/>
  <c r="N29" i="3"/>
  <c r="M29" i="3"/>
  <c r="L29" i="3"/>
  <c r="K29" i="3"/>
  <c r="J29" i="3"/>
  <c r="I29" i="3"/>
  <c r="H29" i="3"/>
  <c r="G29" i="3"/>
  <c r="F29" i="3"/>
  <c r="J21" i="3"/>
  <c r="J20" i="3" s="1"/>
  <c r="J19" i="3" s="1"/>
  <c r="J18" i="3" s="1"/>
  <c r="E21" i="3"/>
  <c r="O20" i="3"/>
  <c r="O19" i="3" s="1"/>
  <c r="O18" i="3" s="1"/>
  <c r="N20" i="3"/>
  <c r="N19" i="3" s="1"/>
  <c r="N18" i="3" s="1"/>
  <c r="M20" i="3"/>
  <c r="M19" i="3" s="1"/>
  <c r="M18" i="3" s="1"/>
  <c r="L20" i="3"/>
  <c r="L19" i="3" s="1"/>
  <c r="L18" i="3" s="1"/>
  <c r="K20" i="3"/>
  <c r="K19" i="3" s="1"/>
  <c r="K18" i="3" s="1"/>
  <c r="I20" i="3"/>
  <c r="I19" i="3" s="1"/>
  <c r="I18" i="3" s="1"/>
  <c r="H20" i="3"/>
  <c r="H19" i="3" s="1"/>
  <c r="H18" i="3" s="1"/>
  <c r="G20" i="3"/>
  <c r="G19" i="3" s="1"/>
  <c r="G18" i="3" s="1"/>
  <c r="F20" i="3"/>
  <c r="F19" i="3" s="1"/>
  <c r="F18" i="3" s="1"/>
  <c r="J17" i="3"/>
  <c r="J15" i="3" s="1"/>
  <c r="O22" i="3"/>
  <c r="N22" i="3"/>
  <c r="M22" i="3"/>
  <c r="L22" i="3"/>
  <c r="K22" i="3"/>
  <c r="J22" i="3"/>
  <c r="I22" i="3"/>
  <c r="H22" i="3"/>
  <c r="G22" i="3"/>
  <c r="F22" i="3"/>
  <c r="F17" i="1"/>
  <c r="F14" i="1" s="1"/>
  <c r="E17" i="1"/>
  <c r="E14" i="1" s="1"/>
  <c r="D18" i="1"/>
  <c r="D17" i="1" l="1"/>
  <c r="D14" i="1" s="1"/>
  <c r="C18" i="1"/>
  <c r="P26" i="3"/>
  <c r="E34" i="3"/>
  <c r="E32" i="3" s="1"/>
  <c r="F26" i="3"/>
  <c r="K26" i="3"/>
  <c r="I26" i="3"/>
  <c r="L26" i="3"/>
  <c r="J26" i="3"/>
  <c r="M26" i="3"/>
  <c r="N26" i="3"/>
  <c r="E17" i="3"/>
  <c r="E15" i="3" s="1"/>
  <c r="E27" i="3"/>
  <c r="E26" i="3" s="1"/>
  <c r="P36" i="3"/>
  <c r="P35" i="3" s="1"/>
  <c r="P34" i="3" s="1"/>
  <c r="P32" i="3" s="1"/>
  <c r="E29" i="3"/>
  <c r="P21" i="3"/>
  <c r="E19" i="3"/>
  <c r="E18" i="3"/>
  <c r="P18" i="3" s="1"/>
  <c r="E20" i="3"/>
  <c r="P20" i="3" s="1"/>
  <c r="P19" i="3" s="1"/>
  <c r="P17" i="3" l="1"/>
  <c r="P15" i="3" s="1"/>
  <c r="E23" i="3"/>
  <c r="E22" i="3" s="1"/>
  <c r="E13" i="3" s="1"/>
  <c r="I24" i="6" l="1"/>
  <c r="G24" i="6" s="1"/>
  <c r="I23" i="6"/>
  <c r="G23" i="6" s="1"/>
  <c r="J21" i="6"/>
  <c r="J25" i="6" s="1"/>
  <c r="H21" i="6"/>
  <c r="I17" i="6"/>
  <c r="I15" i="6"/>
  <c r="D13" i="1"/>
  <c r="D19" i="1" s="1"/>
  <c r="O13" i="3"/>
  <c r="N13" i="3"/>
  <c r="M13" i="3"/>
  <c r="L13" i="3"/>
  <c r="K13" i="3"/>
  <c r="J13" i="3"/>
  <c r="I13" i="3"/>
  <c r="H13" i="3"/>
  <c r="G13" i="3"/>
  <c r="F13" i="3"/>
  <c r="D18" i="4" l="1"/>
  <c r="D22" i="4" s="1"/>
  <c r="C17" i="1"/>
  <c r="C14" i="1" s="1"/>
  <c r="I13" i="6"/>
  <c r="H13" i="6"/>
  <c r="H25" i="6" s="1"/>
  <c r="F13" i="1"/>
  <c r="F19" i="1" s="1"/>
  <c r="E13" i="1"/>
  <c r="E19" i="1" s="1"/>
  <c r="C13" i="1"/>
  <c r="C19" i="1" s="1"/>
  <c r="I21" i="6"/>
  <c r="G21" i="6"/>
  <c r="G17" i="6"/>
  <c r="G15" i="6"/>
  <c r="I25" i="6" l="1"/>
  <c r="G13" i="6"/>
  <c r="G25" i="6" s="1"/>
  <c r="E41" i="3" l="1"/>
  <c r="P41" i="3" s="1"/>
  <c r="O40" i="3"/>
  <c r="O38" i="3" s="1"/>
  <c r="N40" i="3"/>
  <c r="N38" i="3" s="1"/>
  <c r="M40" i="3"/>
  <c r="M38" i="3" s="1"/>
  <c r="L40" i="3"/>
  <c r="L38" i="3" s="1"/>
  <c r="K40" i="3"/>
  <c r="K38" i="3" s="1"/>
  <c r="J40" i="3"/>
  <c r="J38" i="3" s="1"/>
  <c r="I40" i="3"/>
  <c r="I38" i="3" s="1"/>
  <c r="H40" i="3"/>
  <c r="H38" i="3" s="1"/>
  <c r="G40" i="3"/>
  <c r="G38" i="3" s="1"/>
  <c r="F40" i="3"/>
  <c r="F38" i="3" s="1"/>
  <c r="D40" i="4"/>
  <c r="D23" i="4"/>
  <c r="N24" i="3" l="1"/>
  <c r="N42" i="3" s="1"/>
  <c r="O24" i="3"/>
  <c r="O42" i="3" s="1"/>
  <c r="G24" i="3"/>
  <c r="G42" i="3" s="1"/>
  <c r="H24" i="3"/>
  <c r="H42" i="3" s="1"/>
  <c r="L24" i="3"/>
  <c r="L42" i="3" s="1"/>
  <c r="M24" i="3"/>
  <c r="M42" i="3" s="1"/>
  <c r="J24" i="3"/>
  <c r="J42" i="3" s="1"/>
  <c r="K24" i="3"/>
  <c r="K42" i="3" s="1"/>
  <c r="I24" i="3"/>
  <c r="I42" i="3" s="1"/>
  <c r="F24" i="3"/>
  <c r="F42" i="3" s="1"/>
  <c r="E24" i="3"/>
  <c r="P23" i="3"/>
  <c r="P22" i="3" s="1"/>
  <c r="P13" i="3" s="1"/>
  <c r="D21" i="4"/>
  <c r="E40" i="3"/>
  <c r="P40" i="3" s="1"/>
  <c r="P38" i="3" s="1"/>
  <c r="D39" i="4" l="1"/>
  <c r="D38" i="4" s="1"/>
  <c r="P24" i="3"/>
  <c r="P42" i="3" s="1"/>
  <c r="E38" i="3"/>
  <c r="E42" i="3" s="1"/>
</calcChain>
</file>

<file path=xl/sharedStrings.xml><?xml version="1.0" encoding="utf-8"?>
<sst xmlns="http://schemas.openxmlformats.org/spreadsheetml/2006/main" count="256" uniqueCount="169">
  <si>
    <t>Додаток 1</t>
  </si>
  <si>
    <t>до рішення міської ради</t>
  </si>
  <si>
    <t>Уточнені доходи бюджету Бориславської міської територіальної громади  на 2026 рік</t>
  </si>
  <si>
    <t>(код бюджету)</t>
  </si>
  <si>
    <t>(грн.)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</si>
  <si>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</si>
  <si>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</si>
  <si>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</si>
  <si>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</si>
  <si>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</si>
  <si>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 тому числі бюджет розвитку</t>
  </si>
  <si>
    <t>Разом доходів</t>
  </si>
  <si>
    <t xml:space="preserve">Секретар міської ради                                                         Юрій ХИМИН    </t>
  </si>
  <si>
    <t>Додаток 2</t>
  </si>
  <si>
    <t>Секретар міської ради                                              Юрій ХИМИН</t>
  </si>
  <si>
    <t>Додаток 4</t>
  </si>
  <si>
    <t>Уточнені міжбюджетні трансферти на 2026 рік</t>
  </si>
  <si>
    <t>Бюджет Бориславської міської територіальної громади</t>
  </si>
  <si>
    <t>1.  Показники міжбюджетних трансфертів з інших бюджетів</t>
  </si>
  <si>
    <t xml:space="preserve"> (грн)</t>
  </si>
  <si>
    <t>Код Класифікації доходу бюджету / Код бюджету</t>
  </si>
  <si>
    <t>Найменування трансферту /Найменування бюджету – надавача міжбюджетного трансферту</t>
  </si>
  <si>
    <t>І. Трансферти до загального фонду бюджету</t>
  </si>
  <si>
    <t>ІІ. Трансферти до спеціального фонду бюджету</t>
  </si>
  <si>
    <t>X</t>
  </si>
  <si>
    <t>УСЬОГО за розділами І, ІІ,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</si>
  <si>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</si>
  <si>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</si>
  <si>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</si>
  <si>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(грн)</t>
  </si>
  <si>
    <t>Код Програмної класифікації видатків та кредитування місцевого бюджету /Код бюджету</t>
  </si>
  <si>
    <t>Код Типової програмної класифікації видатків та кредитування місцевого бюджету</t>
  </si>
  <si>
    <t>Найменування трансферту /Найменування бюджету – отримувача міжбюджетного трансферту</t>
  </si>
  <si>
    <t>І. Трансферти із загального фонду бюджету</t>
  </si>
  <si>
    <t>9800</t>
  </si>
  <si>
    <t>ІІ. Трансферти із спеціального фонду бюджету</t>
  </si>
  <si>
    <t>Уточнений розподіл видатків бюджету Бориславської міської територіальної громади на 2026 рік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</si>
  <si>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</si>
  <si>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</si>
  <si>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</si>
  <si>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 /  відповідального виконавця, найменування бюджетної програми згідно з  Типовою програмною класифікацією видатків та кредитування місцевого бюджету</t>
  </si>
  <si>
    <t xml:space="preserve"> Спеціальний фонд</t>
  </si>
  <si>
    <t>Разом</t>
  </si>
  <si>
    <t>видатки споживання</t>
  </si>
  <si>
    <t>з них:</t>
  </si>
  <si>
    <t>видатки розвитку</t>
  </si>
  <si>
    <t xml:space="preserve"> видатки споживання</t>
  </si>
  <si>
    <t>оплата праці</t>
  </si>
  <si>
    <t>комунальні послуги та енергоносії</t>
  </si>
  <si>
    <t>2</t>
  </si>
  <si>
    <t>0200000</t>
  </si>
  <si>
    <t xml:space="preserve">Головний розпорядник: Виконавчий комітет Бориславської міської ради </t>
  </si>
  <si>
    <t>0210000</t>
  </si>
  <si>
    <t>Відповідальний виконавець: Виконавчий комітет Бориславської міської ради</t>
  </si>
  <si>
    <t>Економічна діяльність</t>
  </si>
  <si>
    <t>0219000</t>
  </si>
  <si>
    <t>9000</t>
  </si>
  <si>
    <t>Міжбюджетні трансферти</t>
  </si>
  <si>
    <t>0219800</t>
  </si>
  <si>
    <t>0180</t>
  </si>
  <si>
    <t>Субвенція з місцевого бюджету державному бюджету на виконання програм соціально-економічного розвитку регіонів</t>
  </si>
  <si>
    <t>0600000</t>
  </si>
  <si>
    <t>Головний розпорядник коштів:  Відділ освіти Бориславської міської ради</t>
  </si>
  <si>
    <t>0610000</t>
  </si>
  <si>
    <t>Відповідальний виконавець:  Відділ освіти Бориславської міської ради</t>
  </si>
  <si>
    <t>0611000</t>
  </si>
  <si>
    <t>1000</t>
  </si>
  <si>
    <t>Освіта</t>
  </si>
  <si>
    <t>1010</t>
  </si>
  <si>
    <t>0990</t>
  </si>
  <si>
    <t>1000000</t>
  </si>
  <si>
    <t>Головний розпорядник коштів: Управління культури, молоді, фізичної культури та спорту  Бориславської міської ради</t>
  </si>
  <si>
    <t>1010000</t>
  </si>
  <si>
    <t>Відповідальний виконавець: Управління культури, молоді, фізичної культури та спорту  Бориславської міської ради</t>
  </si>
  <si>
    <t>х</t>
  </si>
  <si>
    <t>Уточнений розподіл витрат бюджету Бориславської міської територіальної громади на реалізацію місцевих/регіональних програм у 2026 році.</t>
  </si>
  <si>
    <t>( код бюджету)</t>
  </si>
  <si>
    <t>грн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</si>
  <si>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</si>
  <si>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місцевої/ регіональної програми</t>
  </si>
  <si>
    <t>Дата і номер документа, яким затверджено місцеву регіональну програму</t>
  </si>
  <si>
    <t>усього</t>
  </si>
  <si>
    <t>7600</t>
  </si>
  <si>
    <t>Інші програми та заходи, пов'язані з економічною діяльністю</t>
  </si>
  <si>
    <t>0100</t>
  </si>
  <si>
    <t>40000000 </t>
  </si>
  <si>
    <t>Офіційні трансферти  </t>
  </si>
  <si>
    <t>41000000 </t>
  </si>
  <si>
    <t>Від органів державного управління</t>
  </si>
  <si>
    <t>Субвенції з місцевих бюджетів іншим місцевим бюджетам</t>
  </si>
  <si>
    <t>0210100</t>
  </si>
  <si>
    <t xml:space="preserve">Державне управління  </t>
  </si>
  <si>
    <t xml:space="preserve"> 24 вересня 2026 року №</t>
  </si>
  <si>
    <t>Субвенція з місцевого бюджету на здійснення переданих видатків у сфері освіти за рахунок коштів освітньої субвенції</t>
  </si>
  <si>
    <t>24 вересня 2026 року №</t>
  </si>
  <si>
    <t>0210180</t>
  </si>
  <si>
    <t>0133</t>
  </si>
  <si>
    <t>Інша діяльність у сфері державного управління</t>
  </si>
  <si>
    <t>0217000</t>
  </si>
  <si>
    <t>0217600</t>
  </si>
  <si>
    <t>0217620</t>
  </si>
  <si>
    <t>7620</t>
  </si>
  <si>
    <t>Розвиток готельного господарства та туризму</t>
  </si>
  <si>
    <t>0217622</t>
  </si>
  <si>
    <t>7622</t>
  </si>
  <si>
    <t>0470</t>
  </si>
  <si>
    <t>Реалізація програм і заходів в галузі туризму та курортів</t>
  </si>
  <si>
    <t>0611150</t>
  </si>
  <si>
    <t>1150</t>
  </si>
  <si>
    <t>Забезпечення діяльності інклюзивно-ресурсних центрів</t>
  </si>
  <si>
    <t>0611152</t>
  </si>
  <si>
    <t>1152</t>
  </si>
  <si>
    <t>Забезпечення діяльності інклюзивно-ресурсних центрів за рахунок освітньої субвенції</t>
  </si>
  <si>
    <t>0800000</t>
  </si>
  <si>
    <t>Головний розпорядник: Управління праці та соціального захисту населення Бориславської міської ради</t>
  </si>
  <si>
    <t>0810000</t>
  </si>
  <si>
    <t>Відповідальний виконавець: Управління праці та соціального захисту населення Бориславської міської ради</t>
  </si>
  <si>
    <t>0813000</t>
  </si>
  <si>
    <t>3000</t>
  </si>
  <si>
    <t>Соціальний захист та соціальне забезпечення</t>
  </si>
  <si>
    <t>0813030</t>
  </si>
  <si>
    <t>3030</t>
  </si>
  <si>
    <t>Надання пільг з оплати послуг зв´язку, інших передбачених законодавством пільг  окремим категоріям громадян та компенсації  за пільовий проїзд окремих категорій громадян</t>
  </si>
  <si>
    <t>0813033</t>
  </si>
  <si>
    <t>3033</t>
  </si>
  <si>
    <t>1070</t>
  </si>
  <si>
    <t>Компенсаційні виплати на пільговий проїзд автомобільним транспортом окремим категоріям громадян</t>
  </si>
  <si>
    <t>0813160</t>
  </si>
  <si>
    <t>3160</t>
  </si>
  <si>
    <t>Надання соціальних гарантій 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</si>
  <si>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1014000</t>
  </si>
  <si>
    <t>4000</t>
  </si>
  <si>
    <t>Культура і мистецтво</t>
  </si>
  <si>
    <t>1014060</t>
  </si>
  <si>
    <t>4060</t>
  </si>
  <si>
    <t>0828</t>
  </si>
  <si>
    <t>Забезпечення діяльності палаців і будинків культури, клубів, центрів дозвілля та інших клубних закладів</t>
  </si>
  <si>
    <t>Додаток3</t>
  </si>
  <si>
    <t>41051000/1310000000</t>
  </si>
  <si>
    <t>Програма фінансового забезпечення представницьких витрат та інших видатків, пов'язаних з діяльністю Бориславської міської ради на 2025-2027 роки</t>
  </si>
  <si>
    <t>Рішення міської ради від 19 грудня 2024 року № 2237</t>
  </si>
  <si>
    <t>Програма розвитку туризму та рекреації в  Бориславській міській територіальній громаді на 2025-2027 роки</t>
  </si>
  <si>
    <t>рішення міської ради від 28 листопада 2024 року № 2157</t>
  </si>
  <si>
    <t>Програма компенсації за пільговий проїзд та пільг з оплати послуг за користування телефоном окремим пільговим категоріям мешканців Бориславської міської територіальної громади на 2024-2026 роки у новій редакції</t>
  </si>
  <si>
    <t>Рішення міської ради від 30 січня 2025 року № 2290</t>
  </si>
  <si>
    <t>Програма призначення і виплати компенсації фізичним особам, які надають соціальні послуги з догляду мешканцям Бориславської міської територіальної громади на 2025-2026 роки</t>
  </si>
  <si>
    <t>Рішення міської ради від 30 січня 2025 року № 2293</t>
  </si>
  <si>
    <t>0611020</t>
  </si>
  <si>
    <t>1020</t>
  </si>
  <si>
    <t xml:space="preserve">Надання загальної середньої освіти за рахунок коштів місцевого бюджету </t>
  </si>
  <si>
    <t>0611021</t>
  </si>
  <si>
    <t>1021</t>
  </si>
  <si>
    <t>0921</t>
  </si>
  <si>
    <t xml:space="preserve">Надання загальної середньої освіти закладами загальної середньої освіти за рахунок коштів місцевого бюджету </t>
  </si>
  <si>
    <t>Програма розвитку освіти Бориславської міської територіальної громади на 2026-2030 роки</t>
  </si>
  <si>
    <t>Рішення міської ради від 18 грудня 2025 року № 2885</t>
  </si>
  <si>
    <t>0210160</t>
  </si>
  <si>
    <t>0160</t>
  </si>
  <si>
    <t>0111</t>
  </si>
  <si>
    <t>Керівництво і управління у відповідній сфері у містах (місті Києві), селищах, селах, територіальних громадах</t>
  </si>
  <si>
    <t xml:space="preserve">Програма сприяння виконанню рішень судів і інших виконавчих документів та сплати судового збору на 2025-2026 роки </t>
  </si>
  <si>
    <t>Рішення міської ради від 19 грудня 2024 року № 2231</t>
  </si>
  <si>
    <t>Субвенція з державного бюджету місцевим бюджетам на надання державної підтримки особам з особливими освітніми потребами/Державний бюджет</t>
  </si>
  <si>
    <t>Субвенції з державного бюджету місцевим бюджетам</t>
  </si>
  <si>
    <t>Субвенція з державного бюджету місцевим бюджетам на надання державної підтримки особам з особливими освітніми потребами</t>
  </si>
  <si>
    <t>0611200</t>
  </si>
  <si>
    <t>1200</t>
  </si>
  <si>
    <t>Проведення (надання) додаткових психолого-педагогічних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</si>
  <si>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41035400/9900000000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</si>
</sst>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грн.&quot;_-;\-* #,##0.00\ &quot;грн.&quot;_-;_-* &quot;-&quot;??\ &quot;грн.&quot;_-;_-@_-"/>
  </numFmts>
  <fonts count="29" x14ac:knownFonts="1"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sz val="24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</font>
    <font>
      <sz val="11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sz val="13"/>
      <name val="Arial Cyr"/>
      <charset val="204"/>
    </font>
    <font>
      <u/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6"/>
      <name val="Times New Roman"/>
      <family val="1"/>
      <charset val="204"/>
    </font>
    <font>
      <u/>
      <sz val="16"/>
      <name val="Times New Roman"/>
      <family val="1"/>
      <charset val="204"/>
    </font>
    <font>
      <sz val="26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1" fillId="0" borderId="0"/>
    <xf numFmtId="0" fontId="12" fillId="0" borderId="0"/>
  </cellStyleXfs>
  <cellXfs count="140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4" fontId="5" fillId="0" borderId="0" xfId="0" applyNumberFormat="1" applyFont="1"/>
    <xf numFmtId="49" fontId="8" fillId="0" borderId="1" xfId="0" applyNumberFormat="1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3" borderId="1" xfId="0" quotePrefix="1" applyFont="1" applyFill="1" applyBorder="1" applyAlignment="1">
      <alignment horizontal="center" vertical="center" wrapText="1"/>
    </xf>
    <xf numFmtId="0" fontId="9" fillId="2" borderId="1" xfId="0" quotePrefix="1" applyFont="1" applyFill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4" fontId="9" fillId="3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49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/>
    <xf numFmtId="0" fontId="16" fillId="3" borderId="0" xfId="0" applyFont="1" applyFill="1"/>
    <xf numFmtId="0" fontId="17" fillId="3" borderId="0" xfId="0" applyFont="1" applyFill="1" applyAlignment="1">
      <alignment horizontal="center"/>
    </xf>
    <xf numFmtId="49" fontId="9" fillId="3" borderId="3" xfId="0" applyNumberFormat="1" applyFont="1" applyFill="1" applyBorder="1" applyAlignment="1">
      <alignment horizontal="center" vertical="center"/>
    </xf>
    <xf numFmtId="0" fontId="8" fillId="3" borderId="1" xfId="4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center" vertical="center" wrapText="1"/>
    </xf>
    <xf numFmtId="49" fontId="8" fillId="3" borderId="3" xfId="3" applyNumberFormat="1" applyFont="1" applyFill="1" applyBorder="1" applyAlignment="1">
      <alignment horizontal="center" vertical="center"/>
    </xf>
    <xf numFmtId="0" fontId="8" fillId="3" borderId="1" xfId="3" applyFont="1" applyFill="1" applyBorder="1" applyAlignment="1">
      <alignment horizontal="center" vertical="center" wrapText="1"/>
    </xf>
    <xf numFmtId="49" fontId="9" fillId="3" borderId="3" xfId="3" applyNumberFormat="1" applyFont="1" applyFill="1" applyBorder="1" applyAlignment="1">
      <alignment horizontal="center" vertical="center"/>
    </xf>
    <xf numFmtId="49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4" fontId="16" fillId="3" borderId="0" xfId="0" applyNumberFormat="1" applyFont="1" applyFill="1"/>
    <xf numFmtId="4" fontId="4" fillId="3" borderId="0" xfId="0" applyNumberFormat="1" applyFont="1" applyFill="1"/>
    <xf numFmtId="0" fontId="8" fillId="3" borderId="1" xfId="5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6" fillId="0" borderId="0" xfId="0" applyFont="1"/>
    <xf numFmtId="0" fontId="3" fillId="2" borderId="0" xfId="0" applyFont="1" applyFill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8" fillId="0" borderId="0" xfId="0" applyFont="1"/>
    <xf numFmtId="0" fontId="2" fillId="0" borderId="0" xfId="0" applyFont="1" applyAlignment="1">
      <alignment vertical="center"/>
    </xf>
    <xf numFmtId="4" fontId="2" fillId="0" borderId="1" xfId="0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2" borderId="0" xfId="0" applyFont="1" applyFill="1"/>
    <xf numFmtId="0" fontId="20" fillId="0" borderId="0" xfId="0" applyFont="1"/>
    <xf numFmtId="0" fontId="15" fillId="2" borderId="0" xfId="0" applyFont="1" applyFill="1" applyAlignment="1">
      <alignment horizont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" fontId="21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4" fillId="0" borderId="4" xfId="0" applyFont="1" applyBorder="1" applyAlignment="1">
      <alignment horizontal="center"/>
    </xf>
    <xf numFmtId="0" fontId="2" fillId="0" borderId="4" xfId="0" applyFont="1" applyBorder="1"/>
    <xf numFmtId="0" fontId="4" fillId="0" borderId="0" xfId="0" applyFont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4" fontId="22" fillId="2" borderId="1" xfId="0" applyNumberFormat="1" applyFont="1" applyFill="1" applyBorder="1" applyAlignment="1">
      <alignment horizontal="center" vertical="center" wrapText="1"/>
    </xf>
    <xf numFmtId="4" fontId="24" fillId="2" borderId="1" xfId="0" applyNumberFormat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9" fillId="0" borderId="1" xfId="4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7" fillId="0" borderId="2" xfId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49" fontId="28" fillId="3" borderId="1" xfId="0" applyNumberFormat="1" applyFont="1" applyFill="1" applyBorder="1" applyAlignment="1">
      <alignment horizontal="center" vertical="center"/>
    </xf>
    <xf numFmtId="0" fontId="28" fillId="3" borderId="0" xfId="0" applyFont="1" applyFill="1" applyAlignment="1">
      <alignment horizontal="center" vertical="center" wrapText="1"/>
    </xf>
    <xf numFmtId="4" fontId="28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3" xfId="0" applyNumberFormat="1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 wrapText="1"/>
    </xf>
    <xf numFmtId="49" fontId="25" fillId="0" borderId="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4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8">
    <cellStyle name="Грошовий 2" xfId="2"/>
    <cellStyle name="Звичайний" xfId="0" builtinId="0"/>
    <cellStyle name="Звичайний 2 2" xfId="3"/>
    <cellStyle name="Звичайний 24" xfId="7"/>
    <cellStyle name="Звичайний 25" xfId="1"/>
    <cellStyle name="Звичайний_Chervonohrad city budget" xfId="4"/>
    <cellStyle name="Обычный_Книга1" xfId="6"/>
    <cellStyle name="Обычный_Освіта ПЦМ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opLeftCell="A4" zoomScale="40" zoomScaleNormal="40" zoomScaleSheetLayoutView="40" workbookViewId="0">
      <selection activeCell="D18" sqref="D18"/>
    </sheetView>
  </sheetViews>
  <sheetFormatPr defaultColWidth="9.3984375" defaultRowHeight="20.5" x14ac:dyDescent="0.45"/>
  <cols>
    <col min="1" max="1" width="29.3984375" style="5" customWidth="1"/>
    <col min="2" max="2" width="144.8984375" style="5" customWidth="1"/>
    <col min="3" max="4" width="47.3984375" style="5" customWidth="1"/>
    <col min="5" max="5" width="48.3984375" style="5" customWidth="1"/>
    <col min="6" max="6" width="45.296875" style="5" customWidth="1"/>
    <col min="7" max="7" width="25.59765625" style="5" hidden="1" customWidth="1"/>
    <col min="8" max="8" width="23.59765625" style="5" hidden="1" customWidth="1"/>
    <col min="9" max="13" width="9.3984375" style="5"/>
    <col min="14" max="14" width="16.59765625" style="5" bestFit="1" customWidth="1"/>
    <col min="15" max="17" width="9.3984375" style="5"/>
    <col min="18" max="18" width="40" style="5" customWidth="1"/>
    <col min="19" max="256" width="9.3984375" style="5"/>
    <col min="257" max="257" width="29.3984375" style="5" customWidth="1"/>
    <col min="258" max="258" width="131.3984375" style="5" customWidth="1"/>
    <col min="259" max="260" width="47.3984375" style="5" customWidth="1"/>
    <col min="261" max="261" width="48.3984375" style="5" customWidth="1"/>
    <col min="262" max="262" width="45.3984375" style="5" customWidth="1"/>
    <col min="263" max="263" width="25.59765625" style="5" customWidth="1"/>
    <col min="264" max="264" width="23.59765625" style="5" customWidth="1"/>
    <col min="265" max="269" width="9.3984375" style="5"/>
    <col min="270" max="270" width="16.59765625" style="5" bestFit="1" customWidth="1"/>
    <col min="271" max="273" width="9.3984375" style="5"/>
    <col min="274" max="274" width="40" style="5" customWidth="1"/>
    <col min="275" max="512" width="9.3984375" style="5"/>
    <col min="513" max="513" width="29.3984375" style="5" customWidth="1"/>
    <col min="514" max="514" width="131.3984375" style="5" customWidth="1"/>
    <col min="515" max="516" width="47.3984375" style="5" customWidth="1"/>
    <col min="517" max="517" width="48.3984375" style="5" customWidth="1"/>
    <col min="518" max="518" width="45.3984375" style="5" customWidth="1"/>
    <col min="519" max="519" width="25.59765625" style="5" customWidth="1"/>
    <col min="520" max="520" width="23.59765625" style="5" customWidth="1"/>
    <col min="521" max="525" width="9.3984375" style="5"/>
    <col min="526" max="526" width="16.59765625" style="5" bestFit="1" customWidth="1"/>
    <col min="527" max="529" width="9.3984375" style="5"/>
    <col min="530" max="530" width="40" style="5" customWidth="1"/>
    <col min="531" max="768" width="9.3984375" style="5"/>
    <col min="769" max="769" width="29.3984375" style="5" customWidth="1"/>
    <col min="770" max="770" width="131.3984375" style="5" customWidth="1"/>
    <col min="771" max="772" width="47.3984375" style="5" customWidth="1"/>
    <col min="773" max="773" width="48.3984375" style="5" customWidth="1"/>
    <col min="774" max="774" width="45.3984375" style="5" customWidth="1"/>
    <col min="775" max="775" width="25.59765625" style="5" customWidth="1"/>
    <col min="776" max="776" width="23.59765625" style="5" customWidth="1"/>
    <col min="777" max="781" width="9.3984375" style="5"/>
    <col min="782" max="782" width="16.59765625" style="5" bestFit="1" customWidth="1"/>
    <col min="783" max="785" width="9.3984375" style="5"/>
    <col min="786" max="786" width="40" style="5" customWidth="1"/>
    <col min="787" max="1024" width="9.3984375" style="5"/>
    <col min="1025" max="1025" width="29.3984375" style="5" customWidth="1"/>
    <col min="1026" max="1026" width="131.3984375" style="5" customWidth="1"/>
    <col min="1027" max="1028" width="47.3984375" style="5" customWidth="1"/>
    <col min="1029" max="1029" width="48.3984375" style="5" customWidth="1"/>
    <col min="1030" max="1030" width="45.3984375" style="5" customWidth="1"/>
    <col min="1031" max="1031" width="25.59765625" style="5" customWidth="1"/>
    <col min="1032" max="1032" width="23.59765625" style="5" customWidth="1"/>
    <col min="1033" max="1037" width="9.3984375" style="5"/>
    <col min="1038" max="1038" width="16.59765625" style="5" bestFit="1" customWidth="1"/>
    <col min="1039" max="1041" width="9.3984375" style="5"/>
    <col min="1042" max="1042" width="40" style="5" customWidth="1"/>
    <col min="1043" max="1280" width="9.3984375" style="5"/>
    <col min="1281" max="1281" width="29.3984375" style="5" customWidth="1"/>
    <col min="1282" max="1282" width="131.3984375" style="5" customWidth="1"/>
    <col min="1283" max="1284" width="47.3984375" style="5" customWidth="1"/>
    <col min="1285" max="1285" width="48.3984375" style="5" customWidth="1"/>
    <col min="1286" max="1286" width="45.3984375" style="5" customWidth="1"/>
    <col min="1287" max="1287" width="25.59765625" style="5" customWidth="1"/>
    <col min="1288" max="1288" width="23.59765625" style="5" customWidth="1"/>
    <col min="1289" max="1293" width="9.3984375" style="5"/>
    <col min="1294" max="1294" width="16.59765625" style="5" bestFit="1" customWidth="1"/>
    <col min="1295" max="1297" width="9.3984375" style="5"/>
    <col min="1298" max="1298" width="40" style="5" customWidth="1"/>
    <col min="1299" max="1536" width="9.3984375" style="5"/>
    <col min="1537" max="1537" width="29.3984375" style="5" customWidth="1"/>
    <col min="1538" max="1538" width="131.3984375" style="5" customWidth="1"/>
    <col min="1539" max="1540" width="47.3984375" style="5" customWidth="1"/>
    <col min="1541" max="1541" width="48.3984375" style="5" customWidth="1"/>
    <col min="1542" max="1542" width="45.3984375" style="5" customWidth="1"/>
    <col min="1543" max="1543" width="25.59765625" style="5" customWidth="1"/>
    <col min="1544" max="1544" width="23.59765625" style="5" customWidth="1"/>
    <col min="1545" max="1549" width="9.3984375" style="5"/>
    <col min="1550" max="1550" width="16.59765625" style="5" bestFit="1" customWidth="1"/>
    <col min="1551" max="1553" width="9.3984375" style="5"/>
    <col min="1554" max="1554" width="40" style="5" customWidth="1"/>
    <col min="1555" max="1792" width="9.3984375" style="5"/>
    <col min="1793" max="1793" width="29.3984375" style="5" customWidth="1"/>
    <col min="1794" max="1794" width="131.3984375" style="5" customWidth="1"/>
    <col min="1795" max="1796" width="47.3984375" style="5" customWidth="1"/>
    <col min="1797" max="1797" width="48.3984375" style="5" customWidth="1"/>
    <col min="1798" max="1798" width="45.3984375" style="5" customWidth="1"/>
    <col min="1799" max="1799" width="25.59765625" style="5" customWidth="1"/>
    <col min="1800" max="1800" width="23.59765625" style="5" customWidth="1"/>
    <col min="1801" max="1805" width="9.3984375" style="5"/>
    <col min="1806" max="1806" width="16.59765625" style="5" bestFit="1" customWidth="1"/>
    <col min="1807" max="1809" width="9.3984375" style="5"/>
    <col min="1810" max="1810" width="40" style="5" customWidth="1"/>
    <col min="1811" max="2048" width="9.3984375" style="5"/>
    <col min="2049" max="2049" width="29.3984375" style="5" customWidth="1"/>
    <col min="2050" max="2050" width="131.3984375" style="5" customWidth="1"/>
    <col min="2051" max="2052" width="47.3984375" style="5" customWidth="1"/>
    <col min="2053" max="2053" width="48.3984375" style="5" customWidth="1"/>
    <col min="2054" max="2054" width="45.3984375" style="5" customWidth="1"/>
    <col min="2055" max="2055" width="25.59765625" style="5" customWidth="1"/>
    <col min="2056" max="2056" width="23.59765625" style="5" customWidth="1"/>
    <col min="2057" max="2061" width="9.3984375" style="5"/>
    <col min="2062" max="2062" width="16.59765625" style="5" bestFit="1" customWidth="1"/>
    <col min="2063" max="2065" width="9.3984375" style="5"/>
    <col min="2066" max="2066" width="40" style="5" customWidth="1"/>
    <col min="2067" max="2304" width="9.3984375" style="5"/>
    <col min="2305" max="2305" width="29.3984375" style="5" customWidth="1"/>
    <col min="2306" max="2306" width="131.3984375" style="5" customWidth="1"/>
    <col min="2307" max="2308" width="47.3984375" style="5" customWidth="1"/>
    <col min="2309" max="2309" width="48.3984375" style="5" customWidth="1"/>
    <col min="2310" max="2310" width="45.3984375" style="5" customWidth="1"/>
    <col min="2311" max="2311" width="25.59765625" style="5" customWidth="1"/>
    <col min="2312" max="2312" width="23.59765625" style="5" customWidth="1"/>
    <col min="2313" max="2317" width="9.3984375" style="5"/>
    <col min="2318" max="2318" width="16.59765625" style="5" bestFit="1" customWidth="1"/>
    <col min="2319" max="2321" width="9.3984375" style="5"/>
    <col min="2322" max="2322" width="40" style="5" customWidth="1"/>
    <col min="2323" max="2560" width="9.3984375" style="5"/>
    <col min="2561" max="2561" width="29.3984375" style="5" customWidth="1"/>
    <col min="2562" max="2562" width="131.3984375" style="5" customWidth="1"/>
    <col min="2563" max="2564" width="47.3984375" style="5" customWidth="1"/>
    <col min="2565" max="2565" width="48.3984375" style="5" customWidth="1"/>
    <col min="2566" max="2566" width="45.3984375" style="5" customWidth="1"/>
    <col min="2567" max="2567" width="25.59765625" style="5" customWidth="1"/>
    <col min="2568" max="2568" width="23.59765625" style="5" customWidth="1"/>
    <col min="2569" max="2573" width="9.3984375" style="5"/>
    <col min="2574" max="2574" width="16.59765625" style="5" bestFit="1" customWidth="1"/>
    <col min="2575" max="2577" width="9.3984375" style="5"/>
    <col min="2578" max="2578" width="40" style="5" customWidth="1"/>
    <col min="2579" max="2816" width="9.3984375" style="5"/>
    <col min="2817" max="2817" width="29.3984375" style="5" customWidth="1"/>
    <col min="2818" max="2818" width="131.3984375" style="5" customWidth="1"/>
    <col min="2819" max="2820" width="47.3984375" style="5" customWidth="1"/>
    <col min="2821" max="2821" width="48.3984375" style="5" customWidth="1"/>
    <col min="2822" max="2822" width="45.3984375" style="5" customWidth="1"/>
    <col min="2823" max="2823" width="25.59765625" style="5" customWidth="1"/>
    <col min="2824" max="2824" width="23.59765625" style="5" customWidth="1"/>
    <col min="2825" max="2829" width="9.3984375" style="5"/>
    <col min="2830" max="2830" width="16.59765625" style="5" bestFit="1" customWidth="1"/>
    <col min="2831" max="2833" width="9.3984375" style="5"/>
    <col min="2834" max="2834" width="40" style="5" customWidth="1"/>
    <col min="2835" max="3072" width="9.3984375" style="5"/>
    <col min="3073" max="3073" width="29.3984375" style="5" customWidth="1"/>
    <col min="3074" max="3074" width="131.3984375" style="5" customWidth="1"/>
    <col min="3075" max="3076" width="47.3984375" style="5" customWidth="1"/>
    <col min="3077" max="3077" width="48.3984375" style="5" customWidth="1"/>
    <col min="3078" max="3078" width="45.3984375" style="5" customWidth="1"/>
    <col min="3079" max="3079" width="25.59765625" style="5" customWidth="1"/>
    <col min="3080" max="3080" width="23.59765625" style="5" customWidth="1"/>
    <col min="3081" max="3085" width="9.3984375" style="5"/>
    <col min="3086" max="3086" width="16.59765625" style="5" bestFit="1" customWidth="1"/>
    <col min="3087" max="3089" width="9.3984375" style="5"/>
    <col min="3090" max="3090" width="40" style="5" customWidth="1"/>
    <col min="3091" max="3328" width="9.3984375" style="5"/>
    <col min="3329" max="3329" width="29.3984375" style="5" customWidth="1"/>
    <col min="3330" max="3330" width="131.3984375" style="5" customWidth="1"/>
    <col min="3331" max="3332" width="47.3984375" style="5" customWidth="1"/>
    <col min="3333" max="3333" width="48.3984375" style="5" customWidth="1"/>
    <col min="3334" max="3334" width="45.3984375" style="5" customWidth="1"/>
    <col min="3335" max="3335" width="25.59765625" style="5" customWidth="1"/>
    <col min="3336" max="3336" width="23.59765625" style="5" customWidth="1"/>
    <col min="3337" max="3341" width="9.3984375" style="5"/>
    <col min="3342" max="3342" width="16.59765625" style="5" bestFit="1" customWidth="1"/>
    <col min="3343" max="3345" width="9.3984375" style="5"/>
    <col min="3346" max="3346" width="40" style="5" customWidth="1"/>
    <col min="3347" max="3584" width="9.3984375" style="5"/>
    <col min="3585" max="3585" width="29.3984375" style="5" customWidth="1"/>
    <col min="3586" max="3586" width="131.3984375" style="5" customWidth="1"/>
    <col min="3587" max="3588" width="47.3984375" style="5" customWidth="1"/>
    <col min="3589" max="3589" width="48.3984375" style="5" customWidth="1"/>
    <col min="3590" max="3590" width="45.3984375" style="5" customWidth="1"/>
    <col min="3591" max="3591" width="25.59765625" style="5" customWidth="1"/>
    <col min="3592" max="3592" width="23.59765625" style="5" customWidth="1"/>
    <col min="3593" max="3597" width="9.3984375" style="5"/>
    <col min="3598" max="3598" width="16.59765625" style="5" bestFit="1" customWidth="1"/>
    <col min="3599" max="3601" width="9.3984375" style="5"/>
    <col min="3602" max="3602" width="40" style="5" customWidth="1"/>
    <col min="3603" max="3840" width="9.3984375" style="5"/>
    <col min="3841" max="3841" width="29.3984375" style="5" customWidth="1"/>
    <col min="3842" max="3842" width="131.3984375" style="5" customWidth="1"/>
    <col min="3843" max="3844" width="47.3984375" style="5" customWidth="1"/>
    <col min="3845" max="3845" width="48.3984375" style="5" customWidth="1"/>
    <col min="3846" max="3846" width="45.3984375" style="5" customWidth="1"/>
    <col min="3847" max="3847" width="25.59765625" style="5" customWidth="1"/>
    <col min="3848" max="3848" width="23.59765625" style="5" customWidth="1"/>
    <col min="3849" max="3853" width="9.3984375" style="5"/>
    <col min="3854" max="3854" width="16.59765625" style="5" bestFit="1" customWidth="1"/>
    <col min="3855" max="3857" width="9.3984375" style="5"/>
    <col min="3858" max="3858" width="40" style="5" customWidth="1"/>
    <col min="3859" max="4096" width="9.3984375" style="5"/>
    <col min="4097" max="4097" width="29.3984375" style="5" customWidth="1"/>
    <col min="4098" max="4098" width="131.3984375" style="5" customWidth="1"/>
    <col min="4099" max="4100" width="47.3984375" style="5" customWidth="1"/>
    <col min="4101" max="4101" width="48.3984375" style="5" customWidth="1"/>
    <col min="4102" max="4102" width="45.3984375" style="5" customWidth="1"/>
    <col min="4103" max="4103" width="25.59765625" style="5" customWidth="1"/>
    <col min="4104" max="4104" width="23.59765625" style="5" customWidth="1"/>
    <col min="4105" max="4109" width="9.3984375" style="5"/>
    <col min="4110" max="4110" width="16.59765625" style="5" bestFit="1" customWidth="1"/>
    <col min="4111" max="4113" width="9.3984375" style="5"/>
    <col min="4114" max="4114" width="40" style="5" customWidth="1"/>
    <col min="4115" max="4352" width="9.3984375" style="5"/>
    <col min="4353" max="4353" width="29.3984375" style="5" customWidth="1"/>
    <col min="4354" max="4354" width="131.3984375" style="5" customWidth="1"/>
    <col min="4355" max="4356" width="47.3984375" style="5" customWidth="1"/>
    <col min="4357" max="4357" width="48.3984375" style="5" customWidth="1"/>
    <col min="4358" max="4358" width="45.3984375" style="5" customWidth="1"/>
    <col min="4359" max="4359" width="25.59765625" style="5" customWidth="1"/>
    <col min="4360" max="4360" width="23.59765625" style="5" customWidth="1"/>
    <col min="4361" max="4365" width="9.3984375" style="5"/>
    <col min="4366" max="4366" width="16.59765625" style="5" bestFit="1" customWidth="1"/>
    <col min="4367" max="4369" width="9.3984375" style="5"/>
    <col min="4370" max="4370" width="40" style="5" customWidth="1"/>
    <col min="4371" max="4608" width="9.3984375" style="5"/>
    <col min="4609" max="4609" width="29.3984375" style="5" customWidth="1"/>
    <col min="4610" max="4610" width="131.3984375" style="5" customWidth="1"/>
    <col min="4611" max="4612" width="47.3984375" style="5" customWidth="1"/>
    <col min="4613" max="4613" width="48.3984375" style="5" customWidth="1"/>
    <col min="4614" max="4614" width="45.3984375" style="5" customWidth="1"/>
    <col min="4615" max="4615" width="25.59765625" style="5" customWidth="1"/>
    <col min="4616" max="4616" width="23.59765625" style="5" customWidth="1"/>
    <col min="4617" max="4621" width="9.3984375" style="5"/>
    <col min="4622" max="4622" width="16.59765625" style="5" bestFit="1" customWidth="1"/>
    <col min="4623" max="4625" width="9.3984375" style="5"/>
    <col min="4626" max="4626" width="40" style="5" customWidth="1"/>
    <col min="4627" max="4864" width="9.3984375" style="5"/>
    <col min="4865" max="4865" width="29.3984375" style="5" customWidth="1"/>
    <col min="4866" max="4866" width="131.3984375" style="5" customWidth="1"/>
    <col min="4867" max="4868" width="47.3984375" style="5" customWidth="1"/>
    <col min="4869" max="4869" width="48.3984375" style="5" customWidth="1"/>
    <col min="4870" max="4870" width="45.3984375" style="5" customWidth="1"/>
    <col min="4871" max="4871" width="25.59765625" style="5" customWidth="1"/>
    <col min="4872" max="4872" width="23.59765625" style="5" customWidth="1"/>
    <col min="4873" max="4877" width="9.3984375" style="5"/>
    <col min="4878" max="4878" width="16.59765625" style="5" bestFit="1" customWidth="1"/>
    <col min="4879" max="4881" width="9.3984375" style="5"/>
    <col min="4882" max="4882" width="40" style="5" customWidth="1"/>
    <col min="4883" max="5120" width="9.3984375" style="5"/>
    <col min="5121" max="5121" width="29.3984375" style="5" customWidth="1"/>
    <col min="5122" max="5122" width="131.3984375" style="5" customWidth="1"/>
    <col min="5123" max="5124" width="47.3984375" style="5" customWidth="1"/>
    <col min="5125" max="5125" width="48.3984375" style="5" customWidth="1"/>
    <col min="5126" max="5126" width="45.3984375" style="5" customWidth="1"/>
    <col min="5127" max="5127" width="25.59765625" style="5" customWidth="1"/>
    <col min="5128" max="5128" width="23.59765625" style="5" customWidth="1"/>
    <col min="5129" max="5133" width="9.3984375" style="5"/>
    <col min="5134" max="5134" width="16.59765625" style="5" bestFit="1" customWidth="1"/>
    <col min="5135" max="5137" width="9.3984375" style="5"/>
    <col min="5138" max="5138" width="40" style="5" customWidth="1"/>
    <col min="5139" max="5376" width="9.3984375" style="5"/>
    <col min="5377" max="5377" width="29.3984375" style="5" customWidth="1"/>
    <col min="5378" max="5378" width="131.3984375" style="5" customWidth="1"/>
    <col min="5379" max="5380" width="47.3984375" style="5" customWidth="1"/>
    <col min="5381" max="5381" width="48.3984375" style="5" customWidth="1"/>
    <col min="5382" max="5382" width="45.3984375" style="5" customWidth="1"/>
    <col min="5383" max="5383" width="25.59765625" style="5" customWidth="1"/>
    <col min="5384" max="5384" width="23.59765625" style="5" customWidth="1"/>
    <col min="5385" max="5389" width="9.3984375" style="5"/>
    <col min="5390" max="5390" width="16.59765625" style="5" bestFit="1" customWidth="1"/>
    <col min="5391" max="5393" width="9.3984375" style="5"/>
    <col min="5394" max="5394" width="40" style="5" customWidth="1"/>
    <col min="5395" max="5632" width="9.3984375" style="5"/>
    <col min="5633" max="5633" width="29.3984375" style="5" customWidth="1"/>
    <col min="5634" max="5634" width="131.3984375" style="5" customWidth="1"/>
    <col min="5635" max="5636" width="47.3984375" style="5" customWidth="1"/>
    <col min="5637" max="5637" width="48.3984375" style="5" customWidth="1"/>
    <col min="5638" max="5638" width="45.3984375" style="5" customWidth="1"/>
    <col min="5639" max="5639" width="25.59765625" style="5" customWidth="1"/>
    <col min="5640" max="5640" width="23.59765625" style="5" customWidth="1"/>
    <col min="5641" max="5645" width="9.3984375" style="5"/>
    <col min="5646" max="5646" width="16.59765625" style="5" bestFit="1" customWidth="1"/>
    <col min="5647" max="5649" width="9.3984375" style="5"/>
    <col min="5650" max="5650" width="40" style="5" customWidth="1"/>
    <col min="5651" max="5888" width="9.3984375" style="5"/>
    <col min="5889" max="5889" width="29.3984375" style="5" customWidth="1"/>
    <col min="5890" max="5890" width="131.3984375" style="5" customWidth="1"/>
    <col min="5891" max="5892" width="47.3984375" style="5" customWidth="1"/>
    <col min="5893" max="5893" width="48.3984375" style="5" customWidth="1"/>
    <col min="5894" max="5894" width="45.3984375" style="5" customWidth="1"/>
    <col min="5895" max="5895" width="25.59765625" style="5" customWidth="1"/>
    <col min="5896" max="5896" width="23.59765625" style="5" customWidth="1"/>
    <col min="5897" max="5901" width="9.3984375" style="5"/>
    <col min="5902" max="5902" width="16.59765625" style="5" bestFit="1" customWidth="1"/>
    <col min="5903" max="5905" width="9.3984375" style="5"/>
    <col min="5906" max="5906" width="40" style="5" customWidth="1"/>
    <col min="5907" max="6144" width="9.3984375" style="5"/>
    <col min="6145" max="6145" width="29.3984375" style="5" customWidth="1"/>
    <col min="6146" max="6146" width="131.3984375" style="5" customWidth="1"/>
    <col min="6147" max="6148" width="47.3984375" style="5" customWidth="1"/>
    <col min="6149" max="6149" width="48.3984375" style="5" customWidth="1"/>
    <col min="6150" max="6150" width="45.3984375" style="5" customWidth="1"/>
    <col min="6151" max="6151" width="25.59765625" style="5" customWidth="1"/>
    <col min="6152" max="6152" width="23.59765625" style="5" customWidth="1"/>
    <col min="6153" max="6157" width="9.3984375" style="5"/>
    <col min="6158" max="6158" width="16.59765625" style="5" bestFit="1" customWidth="1"/>
    <col min="6159" max="6161" width="9.3984375" style="5"/>
    <col min="6162" max="6162" width="40" style="5" customWidth="1"/>
    <col min="6163" max="6400" width="9.3984375" style="5"/>
    <col min="6401" max="6401" width="29.3984375" style="5" customWidth="1"/>
    <col min="6402" max="6402" width="131.3984375" style="5" customWidth="1"/>
    <col min="6403" max="6404" width="47.3984375" style="5" customWidth="1"/>
    <col min="6405" max="6405" width="48.3984375" style="5" customWidth="1"/>
    <col min="6406" max="6406" width="45.3984375" style="5" customWidth="1"/>
    <col min="6407" max="6407" width="25.59765625" style="5" customWidth="1"/>
    <col min="6408" max="6408" width="23.59765625" style="5" customWidth="1"/>
    <col min="6409" max="6413" width="9.3984375" style="5"/>
    <col min="6414" max="6414" width="16.59765625" style="5" bestFit="1" customWidth="1"/>
    <col min="6415" max="6417" width="9.3984375" style="5"/>
    <col min="6418" max="6418" width="40" style="5" customWidth="1"/>
    <col min="6419" max="6656" width="9.3984375" style="5"/>
    <col min="6657" max="6657" width="29.3984375" style="5" customWidth="1"/>
    <col min="6658" max="6658" width="131.3984375" style="5" customWidth="1"/>
    <col min="6659" max="6660" width="47.3984375" style="5" customWidth="1"/>
    <col min="6661" max="6661" width="48.3984375" style="5" customWidth="1"/>
    <col min="6662" max="6662" width="45.3984375" style="5" customWidth="1"/>
    <col min="6663" max="6663" width="25.59765625" style="5" customWidth="1"/>
    <col min="6664" max="6664" width="23.59765625" style="5" customWidth="1"/>
    <col min="6665" max="6669" width="9.3984375" style="5"/>
    <col min="6670" max="6670" width="16.59765625" style="5" bestFit="1" customWidth="1"/>
    <col min="6671" max="6673" width="9.3984375" style="5"/>
    <col min="6674" max="6674" width="40" style="5" customWidth="1"/>
    <col min="6675" max="6912" width="9.3984375" style="5"/>
    <col min="6913" max="6913" width="29.3984375" style="5" customWidth="1"/>
    <col min="6914" max="6914" width="131.3984375" style="5" customWidth="1"/>
    <col min="6915" max="6916" width="47.3984375" style="5" customWidth="1"/>
    <col min="6917" max="6917" width="48.3984375" style="5" customWidth="1"/>
    <col min="6918" max="6918" width="45.3984375" style="5" customWidth="1"/>
    <col min="6919" max="6919" width="25.59765625" style="5" customWidth="1"/>
    <col min="6920" max="6920" width="23.59765625" style="5" customWidth="1"/>
    <col min="6921" max="6925" width="9.3984375" style="5"/>
    <col min="6926" max="6926" width="16.59765625" style="5" bestFit="1" customWidth="1"/>
    <col min="6927" max="6929" width="9.3984375" style="5"/>
    <col min="6930" max="6930" width="40" style="5" customWidth="1"/>
    <col min="6931" max="7168" width="9.3984375" style="5"/>
    <col min="7169" max="7169" width="29.3984375" style="5" customWidth="1"/>
    <col min="7170" max="7170" width="131.3984375" style="5" customWidth="1"/>
    <col min="7171" max="7172" width="47.3984375" style="5" customWidth="1"/>
    <col min="7173" max="7173" width="48.3984375" style="5" customWidth="1"/>
    <col min="7174" max="7174" width="45.3984375" style="5" customWidth="1"/>
    <col min="7175" max="7175" width="25.59765625" style="5" customWidth="1"/>
    <col min="7176" max="7176" width="23.59765625" style="5" customWidth="1"/>
    <col min="7177" max="7181" width="9.3984375" style="5"/>
    <col min="7182" max="7182" width="16.59765625" style="5" bestFit="1" customWidth="1"/>
    <col min="7183" max="7185" width="9.3984375" style="5"/>
    <col min="7186" max="7186" width="40" style="5" customWidth="1"/>
    <col min="7187" max="7424" width="9.3984375" style="5"/>
    <col min="7425" max="7425" width="29.3984375" style="5" customWidth="1"/>
    <col min="7426" max="7426" width="131.3984375" style="5" customWidth="1"/>
    <col min="7427" max="7428" width="47.3984375" style="5" customWidth="1"/>
    <col min="7429" max="7429" width="48.3984375" style="5" customWidth="1"/>
    <col min="7430" max="7430" width="45.3984375" style="5" customWidth="1"/>
    <col min="7431" max="7431" width="25.59765625" style="5" customWidth="1"/>
    <col min="7432" max="7432" width="23.59765625" style="5" customWidth="1"/>
    <col min="7433" max="7437" width="9.3984375" style="5"/>
    <col min="7438" max="7438" width="16.59765625" style="5" bestFit="1" customWidth="1"/>
    <col min="7439" max="7441" width="9.3984375" style="5"/>
    <col min="7442" max="7442" width="40" style="5" customWidth="1"/>
    <col min="7443" max="7680" width="9.3984375" style="5"/>
    <col min="7681" max="7681" width="29.3984375" style="5" customWidth="1"/>
    <col min="7682" max="7682" width="131.3984375" style="5" customWidth="1"/>
    <col min="7683" max="7684" width="47.3984375" style="5" customWidth="1"/>
    <col min="7685" max="7685" width="48.3984375" style="5" customWidth="1"/>
    <col min="7686" max="7686" width="45.3984375" style="5" customWidth="1"/>
    <col min="7687" max="7687" width="25.59765625" style="5" customWidth="1"/>
    <col min="7688" max="7688" width="23.59765625" style="5" customWidth="1"/>
    <col min="7689" max="7693" width="9.3984375" style="5"/>
    <col min="7694" max="7694" width="16.59765625" style="5" bestFit="1" customWidth="1"/>
    <col min="7695" max="7697" width="9.3984375" style="5"/>
    <col min="7698" max="7698" width="40" style="5" customWidth="1"/>
    <col min="7699" max="7936" width="9.3984375" style="5"/>
    <col min="7937" max="7937" width="29.3984375" style="5" customWidth="1"/>
    <col min="7938" max="7938" width="131.3984375" style="5" customWidth="1"/>
    <col min="7939" max="7940" width="47.3984375" style="5" customWidth="1"/>
    <col min="7941" max="7941" width="48.3984375" style="5" customWidth="1"/>
    <col min="7942" max="7942" width="45.3984375" style="5" customWidth="1"/>
    <col min="7943" max="7943" width="25.59765625" style="5" customWidth="1"/>
    <col min="7944" max="7944" width="23.59765625" style="5" customWidth="1"/>
    <col min="7945" max="7949" width="9.3984375" style="5"/>
    <col min="7950" max="7950" width="16.59765625" style="5" bestFit="1" customWidth="1"/>
    <col min="7951" max="7953" width="9.3984375" style="5"/>
    <col min="7954" max="7954" width="40" style="5" customWidth="1"/>
    <col min="7955" max="8192" width="9.3984375" style="5"/>
    <col min="8193" max="8193" width="29.3984375" style="5" customWidth="1"/>
    <col min="8194" max="8194" width="131.3984375" style="5" customWidth="1"/>
    <col min="8195" max="8196" width="47.3984375" style="5" customWidth="1"/>
    <col min="8197" max="8197" width="48.3984375" style="5" customWidth="1"/>
    <col min="8198" max="8198" width="45.3984375" style="5" customWidth="1"/>
    <col min="8199" max="8199" width="25.59765625" style="5" customWidth="1"/>
    <col min="8200" max="8200" width="23.59765625" style="5" customWidth="1"/>
    <col min="8201" max="8205" width="9.3984375" style="5"/>
    <col min="8206" max="8206" width="16.59765625" style="5" bestFit="1" customWidth="1"/>
    <col min="8207" max="8209" width="9.3984375" style="5"/>
    <col min="8210" max="8210" width="40" style="5" customWidth="1"/>
    <col min="8211" max="8448" width="9.3984375" style="5"/>
    <col min="8449" max="8449" width="29.3984375" style="5" customWidth="1"/>
    <col min="8450" max="8450" width="131.3984375" style="5" customWidth="1"/>
    <col min="8451" max="8452" width="47.3984375" style="5" customWidth="1"/>
    <col min="8453" max="8453" width="48.3984375" style="5" customWidth="1"/>
    <col min="8454" max="8454" width="45.3984375" style="5" customWidth="1"/>
    <col min="8455" max="8455" width="25.59765625" style="5" customWidth="1"/>
    <col min="8456" max="8456" width="23.59765625" style="5" customWidth="1"/>
    <col min="8457" max="8461" width="9.3984375" style="5"/>
    <col min="8462" max="8462" width="16.59765625" style="5" bestFit="1" customWidth="1"/>
    <col min="8463" max="8465" width="9.3984375" style="5"/>
    <col min="8466" max="8466" width="40" style="5" customWidth="1"/>
    <col min="8467" max="8704" width="9.3984375" style="5"/>
    <col min="8705" max="8705" width="29.3984375" style="5" customWidth="1"/>
    <col min="8706" max="8706" width="131.3984375" style="5" customWidth="1"/>
    <col min="8707" max="8708" width="47.3984375" style="5" customWidth="1"/>
    <col min="8709" max="8709" width="48.3984375" style="5" customWidth="1"/>
    <col min="8710" max="8710" width="45.3984375" style="5" customWidth="1"/>
    <col min="8711" max="8711" width="25.59765625" style="5" customWidth="1"/>
    <col min="8712" max="8712" width="23.59765625" style="5" customWidth="1"/>
    <col min="8713" max="8717" width="9.3984375" style="5"/>
    <col min="8718" max="8718" width="16.59765625" style="5" bestFit="1" customWidth="1"/>
    <col min="8719" max="8721" width="9.3984375" style="5"/>
    <col min="8722" max="8722" width="40" style="5" customWidth="1"/>
    <col min="8723" max="8960" width="9.3984375" style="5"/>
    <col min="8961" max="8961" width="29.3984375" style="5" customWidth="1"/>
    <col min="8962" max="8962" width="131.3984375" style="5" customWidth="1"/>
    <col min="8963" max="8964" width="47.3984375" style="5" customWidth="1"/>
    <col min="8965" max="8965" width="48.3984375" style="5" customWidth="1"/>
    <col min="8966" max="8966" width="45.3984375" style="5" customWidth="1"/>
    <col min="8967" max="8967" width="25.59765625" style="5" customWidth="1"/>
    <col min="8968" max="8968" width="23.59765625" style="5" customWidth="1"/>
    <col min="8969" max="8973" width="9.3984375" style="5"/>
    <col min="8974" max="8974" width="16.59765625" style="5" bestFit="1" customWidth="1"/>
    <col min="8975" max="8977" width="9.3984375" style="5"/>
    <col min="8978" max="8978" width="40" style="5" customWidth="1"/>
    <col min="8979" max="9216" width="9.3984375" style="5"/>
    <col min="9217" max="9217" width="29.3984375" style="5" customWidth="1"/>
    <col min="9218" max="9218" width="131.3984375" style="5" customWidth="1"/>
    <col min="9219" max="9220" width="47.3984375" style="5" customWidth="1"/>
    <col min="9221" max="9221" width="48.3984375" style="5" customWidth="1"/>
    <col min="9222" max="9222" width="45.3984375" style="5" customWidth="1"/>
    <col min="9223" max="9223" width="25.59765625" style="5" customWidth="1"/>
    <col min="9224" max="9224" width="23.59765625" style="5" customWidth="1"/>
    <col min="9225" max="9229" width="9.3984375" style="5"/>
    <col min="9230" max="9230" width="16.59765625" style="5" bestFit="1" customWidth="1"/>
    <col min="9231" max="9233" width="9.3984375" style="5"/>
    <col min="9234" max="9234" width="40" style="5" customWidth="1"/>
    <col min="9235" max="9472" width="9.3984375" style="5"/>
    <col min="9473" max="9473" width="29.3984375" style="5" customWidth="1"/>
    <col min="9474" max="9474" width="131.3984375" style="5" customWidth="1"/>
    <col min="9475" max="9476" width="47.3984375" style="5" customWidth="1"/>
    <col min="9477" max="9477" width="48.3984375" style="5" customWidth="1"/>
    <col min="9478" max="9478" width="45.3984375" style="5" customWidth="1"/>
    <col min="9479" max="9479" width="25.59765625" style="5" customWidth="1"/>
    <col min="9480" max="9480" width="23.59765625" style="5" customWidth="1"/>
    <col min="9481" max="9485" width="9.3984375" style="5"/>
    <col min="9486" max="9486" width="16.59765625" style="5" bestFit="1" customWidth="1"/>
    <col min="9487" max="9489" width="9.3984375" style="5"/>
    <col min="9490" max="9490" width="40" style="5" customWidth="1"/>
    <col min="9491" max="9728" width="9.3984375" style="5"/>
    <col min="9729" max="9729" width="29.3984375" style="5" customWidth="1"/>
    <col min="9730" max="9730" width="131.3984375" style="5" customWidth="1"/>
    <col min="9731" max="9732" width="47.3984375" style="5" customWidth="1"/>
    <col min="9733" max="9733" width="48.3984375" style="5" customWidth="1"/>
    <col min="9734" max="9734" width="45.3984375" style="5" customWidth="1"/>
    <col min="9735" max="9735" width="25.59765625" style="5" customWidth="1"/>
    <col min="9736" max="9736" width="23.59765625" style="5" customWidth="1"/>
    <col min="9737" max="9741" width="9.3984375" style="5"/>
    <col min="9742" max="9742" width="16.59765625" style="5" bestFit="1" customWidth="1"/>
    <col min="9743" max="9745" width="9.3984375" style="5"/>
    <col min="9746" max="9746" width="40" style="5" customWidth="1"/>
    <col min="9747" max="9984" width="9.3984375" style="5"/>
    <col min="9985" max="9985" width="29.3984375" style="5" customWidth="1"/>
    <col min="9986" max="9986" width="131.3984375" style="5" customWidth="1"/>
    <col min="9987" max="9988" width="47.3984375" style="5" customWidth="1"/>
    <col min="9989" max="9989" width="48.3984375" style="5" customWidth="1"/>
    <col min="9990" max="9990" width="45.3984375" style="5" customWidth="1"/>
    <col min="9991" max="9991" width="25.59765625" style="5" customWidth="1"/>
    <col min="9992" max="9992" width="23.59765625" style="5" customWidth="1"/>
    <col min="9993" max="9997" width="9.3984375" style="5"/>
    <col min="9998" max="9998" width="16.59765625" style="5" bestFit="1" customWidth="1"/>
    <col min="9999" max="10001" width="9.3984375" style="5"/>
    <col min="10002" max="10002" width="40" style="5" customWidth="1"/>
    <col min="10003" max="10240" width="9.3984375" style="5"/>
    <col min="10241" max="10241" width="29.3984375" style="5" customWidth="1"/>
    <col min="10242" max="10242" width="131.3984375" style="5" customWidth="1"/>
    <col min="10243" max="10244" width="47.3984375" style="5" customWidth="1"/>
    <col min="10245" max="10245" width="48.3984375" style="5" customWidth="1"/>
    <col min="10246" max="10246" width="45.3984375" style="5" customWidth="1"/>
    <col min="10247" max="10247" width="25.59765625" style="5" customWidth="1"/>
    <col min="10248" max="10248" width="23.59765625" style="5" customWidth="1"/>
    <col min="10249" max="10253" width="9.3984375" style="5"/>
    <col min="10254" max="10254" width="16.59765625" style="5" bestFit="1" customWidth="1"/>
    <col min="10255" max="10257" width="9.3984375" style="5"/>
    <col min="10258" max="10258" width="40" style="5" customWidth="1"/>
    <col min="10259" max="10496" width="9.3984375" style="5"/>
    <col min="10497" max="10497" width="29.3984375" style="5" customWidth="1"/>
    <col min="10498" max="10498" width="131.3984375" style="5" customWidth="1"/>
    <col min="10499" max="10500" width="47.3984375" style="5" customWidth="1"/>
    <col min="10501" max="10501" width="48.3984375" style="5" customWidth="1"/>
    <col min="10502" max="10502" width="45.3984375" style="5" customWidth="1"/>
    <col min="10503" max="10503" width="25.59765625" style="5" customWidth="1"/>
    <col min="10504" max="10504" width="23.59765625" style="5" customWidth="1"/>
    <col min="10505" max="10509" width="9.3984375" style="5"/>
    <col min="10510" max="10510" width="16.59765625" style="5" bestFit="1" customWidth="1"/>
    <col min="10511" max="10513" width="9.3984375" style="5"/>
    <col min="10514" max="10514" width="40" style="5" customWidth="1"/>
    <col min="10515" max="10752" width="9.3984375" style="5"/>
    <col min="10753" max="10753" width="29.3984375" style="5" customWidth="1"/>
    <col min="10754" max="10754" width="131.3984375" style="5" customWidth="1"/>
    <col min="10755" max="10756" width="47.3984375" style="5" customWidth="1"/>
    <col min="10757" max="10757" width="48.3984375" style="5" customWidth="1"/>
    <col min="10758" max="10758" width="45.3984375" style="5" customWidth="1"/>
    <col min="10759" max="10759" width="25.59765625" style="5" customWidth="1"/>
    <col min="10760" max="10760" width="23.59765625" style="5" customWidth="1"/>
    <col min="10761" max="10765" width="9.3984375" style="5"/>
    <col min="10766" max="10766" width="16.59765625" style="5" bestFit="1" customWidth="1"/>
    <col min="10767" max="10769" width="9.3984375" style="5"/>
    <col min="10770" max="10770" width="40" style="5" customWidth="1"/>
    <col min="10771" max="11008" width="9.3984375" style="5"/>
    <col min="11009" max="11009" width="29.3984375" style="5" customWidth="1"/>
    <col min="11010" max="11010" width="131.3984375" style="5" customWidth="1"/>
    <col min="11011" max="11012" width="47.3984375" style="5" customWidth="1"/>
    <col min="11013" max="11013" width="48.3984375" style="5" customWidth="1"/>
    <col min="11014" max="11014" width="45.3984375" style="5" customWidth="1"/>
    <col min="11015" max="11015" width="25.59765625" style="5" customWidth="1"/>
    <col min="11016" max="11016" width="23.59765625" style="5" customWidth="1"/>
    <col min="11017" max="11021" width="9.3984375" style="5"/>
    <col min="11022" max="11022" width="16.59765625" style="5" bestFit="1" customWidth="1"/>
    <col min="11023" max="11025" width="9.3984375" style="5"/>
    <col min="11026" max="11026" width="40" style="5" customWidth="1"/>
    <col min="11027" max="11264" width="9.3984375" style="5"/>
    <col min="11265" max="11265" width="29.3984375" style="5" customWidth="1"/>
    <col min="11266" max="11266" width="131.3984375" style="5" customWidth="1"/>
    <col min="11267" max="11268" width="47.3984375" style="5" customWidth="1"/>
    <col min="11269" max="11269" width="48.3984375" style="5" customWidth="1"/>
    <col min="11270" max="11270" width="45.3984375" style="5" customWidth="1"/>
    <col min="11271" max="11271" width="25.59765625" style="5" customWidth="1"/>
    <col min="11272" max="11272" width="23.59765625" style="5" customWidth="1"/>
    <col min="11273" max="11277" width="9.3984375" style="5"/>
    <col min="11278" max="11278" width="16.59765625" style="5" bestFit="1" customWidth="1"/>
    <col min="11279" max="11281" width="9.3984375" style="5"/>
    <col min="11282" max="11282" width="40" style="5" customWidth="1"/>
    <col min="11283" max="11520" width="9.3984375" style="5"/>
    <col min="11521" max="11521" width="29.3984375" style="5" customWidth="1"/>
    <col min="11522" max="11522" width="131.3984375" style="5" customWidth="1"/>
    <col min="11523" max="11524" width="47.3984375" style="5" customWidth="1"/>
    <col min="11525" max="11525" width="48.3984375" style="5" customWidth="1"/>
    <col min="11526" max="11526" width="45.3984375" style="5" customWidth="1"/>
    <col min="11527" max="11527" width="25.59765625" style="5" customWidth="1"/>
    <col min="11528" max="11528" width="23.59765625" style="5" customWidth="1"/>
    <col min="11529" max="11533" width="9.3984375" style="5"/>
    <col min="11534" max="11534" width="16.59765625" style="5" bestFit="1" customWidth="1"/>
    <col min="11535" max="11537" width="9.3984375" style="5"/>
    <col min="11538" max="11538" width="40" style="5" customWidth="1"/>
    <col min="11539" max="11776" width="9.3984375" style="5"/>
    <col min="11777" max="11777" width="29.3984375" style="5" customWidth="1"/>
    <col min="11778" max="11778" width="131.3984375" style="5" customWidth="1"/>
    <col min="11779" max="11780" width="47.3984375" style="5" customWidth="1"/>
    <col min="11781" max="11781" width="48.3984375" style="5" customWidth="1"/>
    <col min="11782" max="11782" width="45.3984375" style="5" customWidth="1"/>
    <col min="11783" max="11783" width="25.59765625" style="5" customWidth="1"/>
    <col min="11784" max="11784" width="23.59765625" style="5" customWidth="1"/>
    <col min="11785" max="11789" width="9.3984375" style="5"/>
    <col min="11790" max="11790" width="16.59765625" style="5" bestFit="1" customWidth="1"/>
    <col min="11791" max="11793" width="9.3984375" style="5"/>
    <col min="11794" max="11794" width="40" style="5" customWidth="1"/>
    <col min="11795" max="12032" width="9.3984375" style="5"/>
    <col min="12033" max="12033" width="29.3984375" style="5" customWidth="1"/>
    <col min="12034" max="12034" width="131.3984375" style="5" customWidth="1"/>
    <col min="12035" max="12036" width="47.3984375" style="5" customWidth="1"/>
    <col min="12037" max="12037" width="48.3984375" style="5" customWidth="1"/>
    <col min="12038" max="12038" width="45.3984375" style="5" customWidth="1"/>
    <col min="12039" max="12039" width="25.59765625" style="5" customWidth="1"/>
    <col min="12040" max="12040" width="23.59765625" style="5" customWidth="1"/>
    <col min="12041" max="12045" width="9.3984375" style="5"/>
    <col min="12046" max="12046" width="16.59765625" style="5" bestFit="1" customWidth="1"/>
    <col min="12047" max="12049" width="9.3984375" style="5"/>
    <col min="12050" max="12050" width="40" style="5" customWidth="1"/>
    <col min="12051" max="12288" width="9.3984375" style="5"/>
    <col min="12289" max="12289" width="29.3984375" style="5" customWidth="1"/>
    <col min="12290" max="12290" width="131.3984375" style="5" customWidth="1"/>
    <col min="12291" max="12292" width="47.3984375" style="5" customWidth="1"/>
    <col min="12293" max="12293" width="48.3984375" style="5" customWidth="1"/>
    <col min="12294" max="12294" width="45.3984375" style="5" customWidth="1"/>
    <col min="12295" max="12295" width="25.59765625" style="5" customWidth="1"/>
    <col min="12296" max="12296" width="23.59765625" style="5" customWidth="1"/>
    <col min="12297" max="12301" width="9.3984375" style="5"/>
    <col min="12302" max="12302" width="16.59765625" style="5" bestFit="1" customWidth="1"/>
    <col min="12303" max="12305" width="9.3984375" style="5"/>
    <col min="12306" max="12306" width="40" style="5" customWidth="1"/>
    <col min="12307" max="12544" width="9.3984375" style="5"/>
    <col min="12545" max="12545" width="29.3984375" style="5" customWidth="1"/>
    <col min="12546" max="12546" width="131.3984375" style="5" customWidth="1"/>
    <col min="12547" max="12548" width="47.3984375" style="5" customWidth="1"/>
    <col min="12549" max="12549" width="48.3984375" style="5" customWidth="1"/>
    <col min="12550" max="12550" width="45.3984375" style="5" customWidth="1"/>
    <col min="12551" max="12551" width="25.59765625" style="5" customWidth="1"/>
    <col min="12552" max="12552" width="23.59765625" style="5" customWidth="1"/>
    <col min="12553" max="12557" width="9.3984375" style="5"/>
    <col min="12558" max="12558" width="16.59765625" style="5" bestFit="1" customWidth="1"/>
    <col min="12559" max="12561" width="9.3984375" style="5"/>
    <col min="12562" max="12562" width="40" style="5" customWidth="1"/>
    <col min="12563" max="12800" width="9.3984375" style="5"/>
    <col min="12801" max="12801" width="29.3984375" style="5" customWidth="1"/>
    <col min="12802" max="12802" width="131.3984375" style="5" customWidth="1"/>
    <col min="12803" max="12804" width="47.3984375" style="5" customWidth="1"/>
    <col min="12805" max="12805" width="48.3984375" style="5" customWidth="1"/>
    <col min="12806" max="12806" width="45.3984375" style="5" customWidth="1"/>
    <col min="12807" max="12807" width="25.59765625" style="5" customWidth="1"/>
    <col min="12808" max="12808" width="23.59765625" style="5" customWidth="1"/>
    <col min="12809" max="12813" width="9.3984375" style="5"/>
    <col min="12814" max="12814" width="16.59765625" style="5" bestFit="1" customWidth="1"/>
    <col min="12815" max="12817" width="9.3984375" style="5"/>
    <col min="12818" max="12818" width="40" style="5" customWidth="1"/>
    <col min="12819" max="13056" width="9.3984375" style="5"/>
    <col min="13057" max="13057" width="29.3984375" style="5" customWidth="1"/>
    <col min="13058" max="13058" width="131.3984375" style="5" customWidth="1"/>
    <col min="13059" max="13060" width="47.3984375" style="5" customWidth="1"/>
    <col min="13061" max="13061" width="48.3984375" style="5" customWidth="1"/>
    <col min="13062" max="13062" width="45.3984375" style="5" customWidth="1"/>
    <col min="13063" max="13063" width="25.59765625" style="5" customWidth="1"/>
    <col min="13064" max="13064" width="23.59765625" style="5" customWidth="1"/>
    <col min="13065" max="13069" width="9.3984375" style="5"/>
    <col min="13070" max="13070" width="16.59765625" style="5" bestFit="1" customWidth="1"/>
    <col min="13071" max="13073" width="9.3984375" style="5"/>
    <col min="13074" max="13074" width="40" style="5" customWidth="1"/>
    <col min="13075" max="13312" width="9.3984375" style="5"/>
    <col min="13313" max="13313" width="29.3984375" style="5" customWidth="1"/>
    <col min="13314" max="13314" width="131.3984375" style="5" customWidth="1"/>
    <col min="13315" max="13316" width="47.3984375" style="5" customWidth="1"/>
    <col min="13317" max="13317" width="48.3984375" style="5" customWidth="1"/>
    <col min="13318" max="13318" width="45.3984375" style="5" customWidth="1"/>
    <col min="13319" max="13319" width="25.59765625" style="5" customWidth="1"/>
    <col min="13320" max="13320" width="23.59765625" style="5" customWidth="1"/>
    <col min="13321" max="13325" width="9.3984375" style="5"/>
    <col min="13326" max="13326" width="16.59765625" style="5" bestFit="1" customWidth="1"/>
    <col min="13327" max="13329" width="9.3984375" style="5"/>
    <col min="13330" max="13330" width="40" style="5" customWidth="1"/>
    <col min="13331" max="13568" width="9.3984375" style="5"/>
    <col min="13569" max="13569" width="29.3984375" style="5" customWidth="1"/>
    <col min="13570" max="13570" width="131.3984375" style="5" customWidth="1"/>
    <col min="13571" max="13572" width="47.3984375" style="5" customWidth="1"/>
    <col min="13573" max="13573" width="48.3984375" style="5" customWidth="1"/>
    <col min="13574" max="13574" width="45.3984375" style="5" customWidth="1"/>
    <col min="13575" max="13575" width="25.59765625" style="5" customWidth="1"/>
    <col min="13576" max="13576" width="23.59765625" style="5" customWidth="1"/>
    <col min="13577" max="13581" width="9.3984375" style="5"/>
    <col min="13582" max="13582" width="16.59765625" style="5" bestFit="1" customWidth="1"/>
    <col min="13583" max="13585" width="9.3984375" style="5"/>
    <col min="13586" max="13586" width="40" style="5" customWidth="1"/>
    <col min="13587" max="13824" width="9.3984375" style="5"/>
    <col min="13825" max="13825" width="29.3984375" style="5" customWidth="1"/>
    <col min="13826" max="13826" width="131.3984375" style="5" customWidth="1"/>
    <col min="13827" max="13828" width="47.3984375" style="5" customWidth="1"/>
    <col min="13829" max="13829" width="48.3984375" style="5" customWidth="1"/>
    <col min="13830" max="13830" width="45.3984375" style="5" customWidth="1"/>
    <col min="13831" max="13831" width="25.59765625" style="5" customWidth="1"/>
    <col min="13832" max="13832" width="23.59765625" style="5" customWidth="1"/>
    <col min="13833" max="13837" width="9.3984375" style="5"/>
    <col min="13838" max="13838" width="16.59765625" style="5" bestFit="1" customWidth="1"/>
    <col min="13839" max="13841" width="9.3984375" style="5"/>
    <col min="13842" max="13842" width="40" style="5" customWidth="1"/>
    <col min="13843" max="14080" width="9.3984375" style="5"/>
    <col min="14081" max="14081" width="29.3984375" style="5" customWidth="1"/>
    <col min="14082" max="14082" width="131.3984375" style="5" customWidth="1"/>
    <col min="14083" max="14084" width="47.3984375" style="5" customWidth="1"/>
    <col min="14085" max="14085" width="48.3984375" style="5" customWidth="1"/>
    <col min="14086" max="14086" width="45.3984375" style="5" customWidth="1"/>
    <col min="14087" max="14087" width="25.59765625" style="5" customWidth="1"/>
    <col min="14088" max="14088" width="23.59765625" style="5" customWidth="1"/>
    <col min="14089" max="14093" width="9.3984375" style="5"/>
    <col min="14094" max="14094" width="16.59765625" style="5" bestFit="1" customWidth="1"/>
    <col min="14095" max="14097" width="9.3984375" style="5"/>
    <col min="14098" max="14098" width="40" style="5" customWidth="1"/>
    <col min="14099" max="14336" width="9.3984375" style="5"/>
    <col min="14337" max="14337" width="29.3984375" style="5" customWidth="1"/>
    <col min="14338" max="14338" width="131.3984375" style="5" customWidth="1"/>
    <col min="14339" max="14340" width="47.3984375" style="5" customWidth="1"/>
    <col min="14341" max="14341" width="48.3984375" style="5" customWidth="1"/>
    <col min="14342" max="14342" width="45.3984375" style="5" customWidth="1"/>
    <col min="14343" max="14343" width="25.59765625" style="5" customWidth="1"/>
    <col min="14344" max="14344" width="23.59765625" style="5" customWidth="1"/>
    <col min="14345" max="14349" width="9.3984375" style="5"/>
    <col min="14350" max="14350" width="16.59765625" style="5" bestFit="1" customWidth="1"/>
    <col min="14351" max="14353" width="9.3984375" style="5"/>
    <col min="14354" max="14354" width="40" style="5" customWidth="1"/>
    <col min="14355" max="14592" width="9.3984375" style="5"/>
    <col min="14593" max="14593" width="29.3984375" style="5" customWidth="1"/>
    <col min="14594" max="14594" width="131.3984375" style="5" customWidth="1"/>
    <col min="14595" max="14596" width="47.3984375" style="5" customWidth="1"/>
    <col min="14597" max="14597" width="48.3984375" style="5" customWidth="1"/>
    <col min="14598" max="14598" width="45.3984375" style="5" customWidth="1"/>
    <col min="14599" max="14599" width="25.59765625" style="5" customWidth="1"/>
    <col min="14600" max="14600" width="23.59765625" style="5" customWidth="1"/>
    <col min="14601" max="14605" width="9.3984375" style="5"/>
    <col min="14606" max="14606" width="16.59765625" style="5" bestFit="1" customWidth="1"/>
    <col min="14607" max="14609" width="9.3984375" style="5"/>
    <col min="14610" max="14610" width="40" style="5" customWidth="1"/>
    <col min="14611" max="14848" width="9.3984375" style="5"/>
    <col min="14849" max="14849" width="29.3984375" style="5" customWidth="1"/>
    <col min="14850" max="14850" width="131.3984375" style="5" customWidth="1"/>
    <col min="14851" max="14852" width="47.3984375" style="5" customWidth="1"/>
    <col min="14853" max="14853" width="48.3984375" style="5" customWidth="1"/>
    <col min="14854" max="14854" width="45.3984375" style="5" customWidth="1"/>
    <col min="14855" max="14855" width="25.59765625" style="5" customWidth="1"/>
    <col min="14856" max="14856" width="23.59765625" style="5" customWidth="1"/>
    <col min="14857" max="14861" width="9.3984375" style="5"/>
    <col min="14862" max="14862" width="16.59765625" style="5" bestFit="1" customWidth="1"/>
    <col min="14863" max="14865" width="9.3984375" style="5"/>
    <col min="14866" max="14866" width="40" style="5" customWidth="1"/>
    <col min="14867" max="15104" width="9.3984375" style="5"/>
    <col min="15105" max="15105" width="29.3984375" style="5" customWidth="1"/>
    <col min="15106" max="15106" width="131.3984375" style="5" customWidth="1"/>
    <col min="15107" max="15108" width="47.3984375" style="5" customWidth="1"/>
    <col min="15109" max="15109" width="48.3984375" style="5" customWidth="1"/>
    <col min="15110" max="15110" width="45.3984375" style="5" customWidth="1"/>
    <col min="15111" max="15111" width="25.59765625" style="5" customWidth="1"/>
    <col min="15112" max="15112" width="23.59765625" style="5" customWidth="1"/>
    <col min="15113" max="15117" width="9.3984375" style="5"/>
    <col min="15118" max="15118" width="16.59765625" style="5" bestFit="1" customWidth="1"/>
    <col min="15119" max="15121" width="9.3984375" style="5"/>
    <col min="15122" max="15122" width="40" style="5" customWidth="1"/>
    <col min="15123" max="15360" width="9.3984375" style="5"/>
    <col min="15361" max="15361" width="29.3984375" style="5" customWidth="1"/>
    <col min="15362" max="15362" width="131.3984375" style="5" customWidth="1"/>
    <col min="15363" max="15364" width="47.3984375" style="5" customWidth="1"/>
    <col min="15365" max="15365" width="48.3984375" style="5" customWidth="1"/>
    <col min="15366" max="15366" width="45.3984375" style="5" customWidth="1"/>
    <col min="15367" max="15367" width="25.59765625" style="5" customWidth="1"/>
    <col min="15368" max="15368" width="23.59765625" style="5" customWidth="1"/>
    <col min="15369" max="15373" width="9.3984375" style="5"/>
    <col min="15374" max="15374" width="16.59765625" style="5" bestFit="1" customWidth="1"/>
    <col min="15375" max="15377" width="9.3984375" style="5"/>
    <col min="15378" max="15378" width="40" style="5" customWidth="1"/>
    <col min="15379" max="15616" width="9.3984375" style="5"/>
    <col min="15617" max="15617" width="29.3984375" style="5" customWidth="1"/>
    <col min="15618" max="15618" width="131.3984375" style="5" customWidth="1"/>
    <col min="15619" max="15620" width="47.3984375" style="5" customWidth="1"/>
    <col min="15621" max="15621" width="48.3984375" style="5" customWidth="1"/>
    <col min="15622" max="15622" width="45.3984375" style="5" customWidth="1"/>
    <col min="15623" max="15623" width="25.59765625" style="5" customWidth="1"/>
    <col min="15624" max="15624" width="23.59765625" style="5" customWidth="1"/>
    <col min="15625" max="15629" width="9.3984375" style="5"/>
    <col min="15630" max="15630" width="16.59765625" style="5" bestFit="1" customWidth="1"/>
    <col min="15631" max="15633" width="9.3984375" style="5"/>
    <col min="15634" max="15634" width="40" style="5" customWidth="1"/>
    <col min="15635" max="15872" width="9.3984375" style="5"/>
    <col min="15873" max="15873" width="29.3984375" style="5" customWidth="1"/>
    <col min="15874" max="15874" width="131.3984375" style="5" customWidth="1"/>
    <col min="15875" max="15876" width="47.3984375" style="5" customWidth="1"/>
    <col min="15877" max="15877" width="48.3984375" style="5" customWidth="1"/>
    <col min="15878" max="15878" width="45.3984375" style="5" customWidth="1"/>
    <col min="15879" max="15879" width="25.59765625" style="5" customWidth="1"/>
    <col min="15880" max="15880" width="23.59765625" style="5" customWidth="1"/>
    <col min="15881" max="15885" width="9.3984375" style="5"/>
    <col min="15886" max="15886" width="16.59765625" style="5" bestFit="1" customWidth="1"/>
    <col min="15887" max="15889" width="9.3984375" style="5"/>
    <col min="15890" max="15890" width="40" style="5" customWidth="1"/>
    <col min="15891" max="16128" width="9.3984375" style="5"/>
    <col min="16129" max="16129" width="29.3984375" style="5" customWidth="1"/>
    <col min="16130" max="16130" width="131.3984375" style="5" customWidth="1"/>
    <col min="16131" max="16132" width="47.3984375" style="5" customWidth="1"/>
    <col min="16133" max="16133" width="48.3984375" style="5" customWidth="1"/>
    <col min="16134" max="16134" width="45.3984375" style="5" customWidth="1"/>
    <col min="16135" max="16135" width="25.59765625" style="5" customWidth="1"/>
    <col min="16136" max="16136" width="23.59765625" style="5" customWidth="1"/>
    <col min="16137" max="16141" width="9.3984375" style="5"/>
    <col min="16142" max="16142" width="16.59765625" style="5" bestFit="1" customWidth="1"/>
    <col min="16143" max="16145" width="9.3984375" style="5"/>
    <col min="16146" max="16146" width="40" style="5" customWidth="1"/>
    <col min="16147" max="16384" width="9.3984375" style="5"/>
  </cols>
  <sheetData>
    <row r="1" spans="1:6" s="1" customFormat="1" x14ac:dyDescent="0.45">
      <c r="D1" s="2"/>
      <c r="E1" s="3" t="s">
        <v>0</v>
      </c>
      <c r="F1" s="4"/>
    </row>
    <row r="2" spans="1:6" s="1" customFormat="1" x14ac:dyDescent="0.35">
      <c r="D2" s="2"/>
      <c r="E2" s="71" t="s">
        <v>1</v>
      </c>
      <c r="F2" s="4"/>
    </row>
    <row r="3" spans="1:6" s="1" customFormat="1" x14ac:dyDescent="0.35">
      <c r="D3" s="2"/>
      <c r="E3" s="71" t="s">
        <v>92</v>
      </c>
      <c r="F3" s="4"/>
    </row>
    <row r="4" spans="1:6" s="1" customFormat="1" ht="16.5" x14ac:dyDescent="0.35">
      <c r="D4" s="2"/>
      <c r="E4" s="58"/>
      <c r="F4" s="4"/>
    </row>
    <row r="5" spans="1:6" s="1" customFormat="1" ht="32.5" x14ac:dyDescent="0.65">
      <c r="A5" s="103" t="s">
        <v>2</v>
      </c>
      <c r="B5" s="103"/>
      <c r="C5" s="103"/>
      <c r="D5" s="103"/>
      <c r="E5" s="103"/>
      <c r="F5" s="103"/>
    </row>
    <row r="6" spans="1:6" s="1" customFormat="1" ht="16.5" x14ac:dyDescent="0.35">
      <c r="A6" s="59"/>
      <c r="B6" s="59"/>
      <c r="C6" s="59"/>
      <c r="D6" s="59"/>
      <c r="E6" s="59"/>
      <c r="F6" s="59"/>
    </row>
    <row r="7" spans="1:6" s="1" customFormat="1" x14ac:dyDescent="0.45">
      <c r="A7" s="60">
        <v>1354400000</v>
      </c>
      <c r="B7" s="61"/>
      <c r="C7" s="59"/>
      <c r="D7" s="59"/>
      <c r="E7" s="59"/>
      <c r="F7" s="59"/>
    </row>
    <row r="8" spans="1:6" s="1" customFormat="1" x14ac:dyDescent="0.45">
      <c r="A8" s="62" t="s">
        <v>3</v>
      </c>
      <c r="B8" s="63"/>
      <c r="F8" s="64" t="s">
        <v>4</v>
      </c>
    </row>
    <row r="9" spans="1:6" x14ac:dyDescent="0.45">
      <c r="A9" s="104" t="s">
        <v>5</v>
      </c>
      <c r="B9" s="104" t="s">
        <v>6</v>
      </c>
      <c r="C9" s="104" t="s">
        <v>7</v>
      </c>
      <c r="D9" s="104" t="s">
        <v>8</v>
      </c>
      <c r="E9" s="104" t="s">
        <v>9</v>
      </c>
      <c r="F9" s="104"/>
    </row>
    <row r="10" spans="1:6" x14ac:dyDescent="0.45">
      <c r="A10" s="104"/>
      <c r="B10" s="104"/>
      <c r="C10" s="104"/>
      <c r="D10" s="104"/>
      <c r="E10" s="104"/>
      <c r="F10" s="104"/>
    </row>
    <row r="11" spans="1:6" ht="66" x14ac:dyDescent="0.45">
      <c r="A11" s="104"/>
      <c r="B11" s="104"/>
      <c r="C11" s="104"/>
      <c r="D11" s="104"/>
      <c r="E11" s="65" t="s">
        <v>7</v>
      </c>
      <c r="F11" s="65" t="s">
        <v>10</v>
      </c>
    </row>
    <row r="12" spans="1:6" ht="33" x14ac:dyDescent="0.45">
      <c r="A12" s="65">
        <v>1</v>
      </c>
      <c r="B12" s="65">
        <v>2</v>
      </c>
      <c r="C12" s="65">
        <v>3</v>
      </c>
      <c r="D12" s="65">
        <v>4</v>
      </c>
      <c r="E12" s="65">
        <v>5</v>
      </c>
      <c r="F12" s="65">
        <v>6</v>
      </c>
    </row>
    <row r="13" spans="1:6" ht="65.25" customHeight="1" x14ac:dyDescent="0.45">
      <c r="A13" s="66" t="s">
        <v>85</v>
      </c>
      <c r="B13" s="66" t="s">
        <v>86</v>
      </c>
      <c r="C13" s="67">
        <f>C14</f>
        <v>750100</v>
      </c>
      <c r="D13" s="67">
        <f t="shared" ref="D13:F13" si="0">D14</f>
        <v>750100</v>
      </c>
      <c r="E13" s="67">
        <f t="shared" si="0"/>
        <v>0</v>
      </c>
      <c r="F13" s="67">
        <f t="shared" si="0"/>
        <v>0</v>
      </c>
    </row>
    <row r="14" spans="1:6" ht="59.25" customHeight="1" x14ac:dyDescent="0.45">
      <c r="A14" s="66" t="s">
        <v>87</v>
      </c>
      <c r="B14" s="66" t="s">
        <v>88</v>
      </c>
      <c r="C14" s="67">
        <f>C17+C15</f>
        <v>750100</v>
      </c>
      <c r="D14" s="67">
        <f t="shared" ref="D14:F14" si="1">D17+D15</f>
        <v>750100</v>
      </c>
      <c r="E14" s="67">
        <f t="shared" si="1"/>
        <v>0</v>
      </c>
      <c r="F14" s="67">
        <f t="shared" si="1"/>
        <v>0</v>
      </c>
    </row>
    <row r="15" spans="1:6" ht="59.25" customHeight="1" x14ac:dyDescent="0.45">
      <c r="A15" s="96">
        <v>41030000</v>
      </c>
      <c r="B15" s="96" t="s">
        <v>163</v>
      </c>
      <c r="C15" s="67">
        <f>C16</f>
        <v>242700</v>
      </c>
      <c r="D15" s="67">
        <f t="shared" ref="D15:F15" si="2">D16</f>
        <v>242700</v>
      </c>
      <c r="E15" s="67">
        <f t="shared" si="2"/>
        <v>0</v>
      </c>
      <c r="F15" s="67">
        <f t="shared" si="2"/>
        <v>0</v>
      </c>
    </row>
    <row r="16" spans="1:6" ht="91.75" customHeight="1" x14ac:dyDescent="0.45">
      <c r="A16" s="97">
        <v>41035400</v>
      </c>
      <c r="B16" s="98" t="s">
        <v>164</v>
      </c>
      <c r="C16" s="67">
        <f>D16+E16</f>
        <v>242700</v>
      </c>
      <c r="D16" s="67">
        <v>242700</v>
      </c>
      <c r="E16" s="67">
        <f>F16</f>
        <v>0</v>
      </c>
      <c r="F16" s="67">
        <v>0</v>
      </c>
    </row>
    <row r="17" spans="1:18" ht="76.5" customHeight="1" x14ac:dyDescent="0.45">
      <c r="A17" s="66">
        <v>41050000</v>
      </c>
      <c r="B17" s="66" t="s">
        <v>89</v>
      </c>
      <c r="C17" s="67">
        <f>C18</f>
        <v>507400</v>
      </c>
      <c r="D17" s="67">
        <f t="shared" ref="D17:F17" si="3">D18</f>
        <v>507400</v>
      </c>
      <c r="E17" s="67">
        <f t="shared" si="3"/>
        <v>0</v>
      </c>
      <c r="F17" s="67">
        <f t="shared" si="3"/>
        <v>0</v>
      </c>
    </row>
    <row r="18" spans="1:18" ht="93.65" customHeight="1" x14ac:dyDescent="0.45">
      <c r="A18" s="93">
        <v>41051000</v>
      </c>
      <c r="B18" s="65" t="s">
        <v>93</v>
      </c>
      <c r="C18" s="68">
        <f>D18</f>
        <v>507400</v>
      </c>
      <c r="D18" s="68">
        <f>566200-58800</f>
        <v>507400</v>
      </c>
      <c r="E18" s="68">
        <v>0</v>
      </c>
      <c r="F18" s="68">
        <v>0</v>
      </c>
    </row>
    <row r="19" spans="1:18" ht="61.75" customHeight="1" x14ac:dyDescent="0.45">
      <c r="A19" s="105" t="s">
        <v>11</v>
      </c>
      <c r="B19" s="105"/>
      <c r="C19" s="67">
        <f>C13</f>
        <v>750100</v>
      </c>
      <c r="D19" s="67">
        <f t="shared" ref="D19:F19" si="4">D13</f>
        <v>750100</v>
      </c>
      <c r="E19" s="67">
        <f t="shared" si="4"/>
        <v>0</v>
      </c>
      <c r="F19" s="67">
        <f t="shared" si="4"/>
        <v>0</v>
      </c>
    </row>
    <row r="21" spans="1:18" ht="30.5" x14ac:dyDescent="0.65">
      <c r="R21" s="6"/>
    </row>
    <row r="24" spans="1:18" x14ac:dyDescent="0.45">
      <c r="A24" s="102" t="s">
        <v>12</v>
      </c>
      <c r="B24" s="102"/>
      <c r="C24" s="102"/>
      <c r="D24" s="102"/>
      <c r="E24" s="102"/>
      <c r="F24" s="102"/>
    </row>
    <row r="25" spans="1:18" x14ac:dyDescent="0.45">
      <c r="A25" s="102"/>
      <c r="B25" s="102"/>
      <c r="C25" s="102"/>
      <c r="D25" s="102"/>
      <c r="E25" s="102"/>
      <c r="F25" s="102"/>
    </row>
    <row r="40" spans="4:5" ht="30.5" x14ac:dyDescent="0.65">
      <c r="D40" s="6"/>
      <c r="E40" s="6"/>
    </row>
  </sheetData>
  <mergeCells count="8">
    <mergeCell ref="A24:F25"/>
    <mergeCell ref="A5:F5"/>
    <mergeCell ref="A9:A11"/>
    <mergeCell ref="B9:B11"/>
    <mergeCell ref="C9:C11"/>
    <mergeCell ref="D9:D11"/>
    <mergeCell ref="E9:F10"/>
    <mergeCell ref="A19:B19"/>
  </mergeCells>
  <pageMargins left="0.70866141732283472" right="0.70866141732283472" top="0.74803149606299213" bottom="0.74803149606299213" header="0.31496062992125984" footer="0.31496062992125984"/>
  <pageSetup paperSize="9" scale="4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opLeftCell="A25" zoomScale="50" zoomScaleNormal="50" zoomScaleSheetLayoutView="50" workbookViewId="0">
      <selection activeCell="E31" sqref="E31"/>
    </sheetView>
  </sheetViews>
  <sheetFormatPr defaultColWidth="18.59765625" defaultRowHeight="25.5" x14ac:dyDescent="0.55000000000000004"/>
  <cols>
    <col min="1" max="1" width="18.59765625" style="21" customWidth="1"/>
    <col min="2" max="2" width="15.3984375" style="21" customWidth="1"/>
    <col min="3" max="3" width="21.3984375" style="22" customWidth="1"/>
    <col min="4" max="4" width="62.59765625" style="23" customWidth="1"/>
    <col min="5" max="5" width="21.296875" style="23" customWidth="1"/>
    <col min="6" max="6" width="21.09765625" style="23" customWidth="1"/>
    <col min="7" max="7" width="18.59765625" style="23" customWidth="1"/>
    <col min="8" max="8" width="23" style="23" customWidth="1"/>
    <col min="9" max="9" width="18.8984375" style="23" customWidth="1"/>
    <col min="10" max="10" width="21.296875" style="23" customWidth="1"/>
    <col min="11" max="11" width="24.09765625" style="23" customWidth="1"/>
    <col min="12" max="12" width="21.09765625" style="23" customWidth="1"/>
    <col min="13" max="13" width="17.69921875" style="23" customWidth="1"/>
    <col min="14" max="14" width="24.09765625" style="23" customWidth="1"/>
    <col min="15" max="15" width="19" style="23" customWidth="1"/>
    <col min="16" max="16" width="24.59765625" style="23" customWidth="1"/>
    <col min="17" max="17" width="31.3984375" style="24" customWidth="1"/>
    <col min="18" max="18" width="27.59765625" style="23" customWidth="1"/>
    <col min="19" max="19" width="30.8984375" style="23" customWidth="1"/>
    <col min="20" max="20" width="24.59765625" style="23" customWidth="1"/>
    <col min="21" max="21" width="18.59765625" style="23"/>
    <col min="22" max="22" width="32.8984375" style="23" customWidth="1"/>
    <col min="23" max="23" width="24.59765625" style="23" customWidth="1"/>
    <col min="24" max="24" width="28.3984375" style="23" customWidth="1"/>
    <col min="25" max="25" width="24.59765625" style="23" customWidth="1"/>
    <col min="26" max="26" width="24" style="23" customWidth="1"/>
    <col min="27" max="28" width="28.3984375" style="23" customWidth="1"/>
    <col min="29" max="29" width="33.59765625" style="23" customWidth="1"/>
    <col min="30" max="256" width="18.59765625" style="23"/>
    <col min="257" max="257" width="18.59765625" style="23" customWidth="1"/>
    <col min="258" max="258" width="15.3984375" style="23" customWidth="1"/>
    <col min="259" max="259" width="21.3984375" style="23" customWidth="1"/>
    <col min="260" max="260" width="62.59765625" style="23" customWidth="1"/>
    <col min="261" max="261" width="21.296875" style="23" customWidth="1"/>
    <col min="262" max="262" width="21.09765625" style="23" customWidth="1"/>
    <col min="263" max="263" width="18.59765625" style="23" customWidth="1"/>
    <col min="264" max="264" width="23" style="23" customWidth="1"/>
    <col min="265" max="265" width="17.69921875" style="23" customWidth="1"/>
    <col min="266" max="266" width="21.296875" style="23" customWidth="1"/>
    <col min="267" max="267" width="24.09765625" style="23" customWidth="1"/>
    <col min="268" max="268" width="21.09765625" style="23" customWidth="1"/>
    <col min="269" max="269" width="17.69921875" style="23" customWidth="1"/>
    <col min="270" max="270" width="24.09765625" style="23" customWidth="1"/>
    <col min="271" max="271" width="19" style="23" customWidth="1"/>
    <col min="272" max="272" width="24.59765625" style="23" customWidth="1"/>
    <col min="273" max="273" width="31.3984375" style="23" customWidth="1"/>
    <col min="274" max="274" width="27.59765625" style="23" customWidth="1"/>
    <col min="275" max="275" width="30.8984375" style="23" customWidth="1"/>
    <col min="276" max="276" width="24.59765625" style="23" customWidth="1"/>
    <col min="277" max="277" width="18.59765625" style="23"/>
    <col min="278" max="278" width="32.8984375" style="23" customWidth="1"/>
    <col min="279" max="279" width="24.59765625" style="23" customWidth="1"/>
    <col min="280" max="280" width="28.3984375" style="23" customWidth="1"/>
    <col min="281" max="281" width="24.59765625" style="23" customWidth="1"/>
    <col min="282" max="282" width="24" style="23" customWidth="1"/>
    <col min="283" max="284" width="28.3984375" style="23" customWidth="1"/>
    <col min="285" max="285" width="33.59765625" style="23" customWidth="1"/>
    <col min="286" max="512" width="18.59765625" style="23"/>
    <col min="513" max="513" width="18.59765625" style="23" customWidth="1"/>
    <col min="514" max="514" width="15.3984375" style="23" customWidth="1"/>
    <col min="515" max="515" width="21.3984375" style="23" customWidth="1"/>
    <col min="516" max="516" width="62.59765625" style="23" customWidth="1"/>
    <col min="517" max="517" width="21.296875" style="23" customWidth="1"/>
    <col min="518" max="518" width="21.09765625" style="23" customWidth="1"/>
    <col min="519" max="519" width="18.59765625" style="23" customWidth="1"/>
    <col min="520" max="520" width="23" style="23" customWidth="1"/>
    <col min="521" max="521" width="17.69921875" style="23" customWidth="1"/>
    <col min="522" max="522" width="21.296875" style="23" customWidth="1"/>
    <col min="523" max="523" width="24.09765625" style="23" customWidth="1"/>
    <col min="524" max="524" width="21.09765625" style="23" customWidth="1"/>
    <col min="525" max="525" width="17.69921875" style="23" customWidth="1"/>
    <col min="526" max="526" width="24.09765625" style="23" customWidth="1"/>
    <col min="527" max="527" width="19" style="23" customWidth="1"/>
    <col min="528" max="528" width="24.59765625" style="23" customWidth="1"/>
    <col min="529" max="529" width="31.3984375" style="23" customWidth="1"/>
    <col min="530" max="530" width="27.59765625" style="23" customWidth="1"/>
    <col min="531" max="531" width="30.8984375" style="23" customWidth="1"/>
    <col min="532" max="532" width="24.59765625" style="23" customWidth="1"/>
    <col min="533" max="533" width="18.59765625" style="23"/>
    <col min="534" max="534" width="32.8984375" style="23" customWidth="1"/>
    <col min="535" max="535" width="24.59765625" style="23" customWidth="1"/>
    <col min="536" max="536" width="28.3984375" style="23" customWidth="1"/>
    <col min="537" max="537" width="24.59765625" style="23" customWidth="1"/>
    <col min="538" max="538" width="24" style="23" customWidth="1"/>
    <col min="539" max="540" width="28.3984375" style="23" customWidth="1"/>
    <col min="541" max="541" width="33.59765625" style="23" customWidth="1"/>
    <col min="542" max="768" width="18.59765625" style="23"/>
    <col min="769" max="769" width="18.59765625" style="23" customWidth="1"/>
    <col min="770" max="770" width="15.3984375" style="23" customWidth="1"/>
    <col min="771" max="771" width="21.3984375" style="23" customWidth="1"/>
    <col min="772" max="772" width="62.59765625" style="23" customWidth="1"/>
    <col min="773" max="773" width="21.296875" style="23" customWidth="1"/>
    <col min="774" max="774" width="21.09765625" style="23" customWidth="1"/>
    <col min="775" max="775" width="18.59765625" style="23" customWidth="1"/>
    <col min="776" max="776" width="23" style="23" customWidth="1"/>
    <col min="777" max="777" width="17.69921875" style="23" customWidth="1"/>
    <col min="778" max="778" width="21.296875" style="23" customWidth="1"/>
    <col min="779" max="779" width="24.09765625" style="23" customWidth="1"/>
    <col min="780" max="780" width="21.09765625" style="23" customWidth="1"/>
    <col min="781" max="781" width="17.69921875" style="23" customWidth="1"/>
    <col min="782" max="782" width="24.09765625" style="23" customWidth="1"/>
    <col min="783" max="783" width="19" style="23" customWidth="1"/>
    <col min="784" max="784" width="24.59765625" style="23" customWidth="1"/>
    <col min="785" max="785" width="31.3984375" style="23" customWidth="1"/>
    <col min="786" max="786" width="27.59765625" style="23" customWidth="1"/>
    <col min="787" max="787" width="30.8984375" style="23" customWidth="1"/>
    <col min="788" max="788" width="24.59765625" style="23" customWidth="1"/>
    <col min="789" max="789" width="18.59765625" style="23"/>
    <col min="790" max="790" width="32.8984375" style="23" customWidth="1"/>
    <col min="791" max="791" width="24.59765625" style="23" customWidth="1"/>
    <col min="792" max="792" width="28.3984375" style="23" customWidth="1"/>
    <col min="793" max="793" width="24.59765625" style="23" customWidth="1"/>
    <col min="794" max="794" width="24" style="23" customWidth="1"/>
    <col min="795" max="796" width="28.3984375" style="23" customWidth="1"/>
    <col min="797" max="797" width="33.59765625" style="23" customWidth="1"/>
    <col min="798" max="1024" width="18.59765625" style="23"/>
    <col min="1025" max="1025" width="18.59765625" style="23" customWidth="1"/>
    <col min="1026" max="1026" width="15.3984375" style="23" customWidth="1"/>
    <col min="1027" max="1027" width="21.3984375" style="23" customWidth="1"/>
    <col min="1028" max="1028" width="62.59765625" style="23" customWidth="1"/>
    <col min="1029" max="1029" width="21.296875" style="23" customWidth="1"/>
    <col min="1030" max="1030" width="21.09765625" style="23" customWidth="1"/>
    <col min="1031" max="1031" width="18.59765625" style="23" customWidth="1"/>
    <col min="1032" max="1032" width="23" style="23" customWidth="1"/>
    <col min="1033" max="1033" width="17.69921875" style="23" customWidth="1"/>
    <col min="1034" max="1034" width="21.296875" style="23" customWidth="1"/>
    <col min="1035" max="1035" width="24.09765625" style="23" customWidth="1"/>
    <col min="1036" max="1036" width="21.09765625" style="23" customWidth="1"/>
    <col min="1037" max="1037" width="17.69921875" style="23" customWidth="1"/>
    <col min="1038" max="1038" width="24.09765625" style="23" customWidth="1"/>
    <col min="1039" max="1039" width="19" style="23" customWidth="1"/>
    <col min="1040" max="1040" width="24.59765625" style="23" customWidth="1"/>
    <col min="1041" max="1041" width="31.3984375" style="23" customWidth="1"/>
    <col min="1042" max="1042" width="27.59765625" style="23" customWidth="1"/>
    <col min="1043" max="1043" width="30.8984375" style="23" customWidth="1"/>
    <col min="1044" max="1044" width="24.59765625" style="23" customWidth="1"/>
    <col min="1045" max="1045" width="18.59765625" style="23"/>
    <col min="1046" max="1046" width="32.8984375" style="23" customWidth="1"/>
    <col min="1047" max="1047" width="24.59765625" style="23" customWidth="1"/>
    <col min="1048" max="1048" width="28.3984375" style="23" customWidth="1"/>
    <col min="1049" max="1049" width="24.59765625" style="23" customWidth="1"/>
    <col min="1050" max="1050" width="24" style="23" customWidth="1"/>
    <col min="1051" max="1052" width="28.3984375" style="23" customWidth="1"/>
    <col min="1053" max="1053" width="33.59765625" style="23" customWidth="1"/>
    <col min="1054" max="1280" width="18.59765625" style="23"/>
    <col min="1281" max="1281" width="18.59765625" style="23" customWidth="1"/>
    <col min="1282" max="1282" width="15.3984375" style="23" customWidth="1"/>
    <col min="1283" max="1283" width="21.3984375" style="23" customWidth="1"/>
    <col min="1284" max="1284" width="62.59765625" style="23" customWidth="1"/>
    <col min="1285" max="1285" width="21.296875" style="23" customWidth="1"/>
    <col min="1286" max="1286" width="21.09765625" style="23" customWidth="1"/>
    <col min="1287" max="1287" width="18.59765625" style="23" customWidth="1"/>
    <col min="1288" max="1288" width="23" style="23" customWidth="1"/>
    <col min="1289" max="1289" width="17.69921875" style="23" customWidth="1"/>
    <col min="1290" max="1290" width="21.296875" style="23" customWidth="1"/>
    <col min="1291" max="1291" width="24.09765625" style="23" customWidth="1"/>
    <col min="1292" max="1292" width="21.09765625" style="23" customWidth="1"/>
    <col min="1293" max="1293" width="17.69921875" style="23" customWidth="1"/>
    <col min="1294" max="1294" width="24.09765625" style="23" customWidth="1"/>
    <col min="1295" max="1295" width="19" style="23" customWidth="1"/>
    <col min="1296" max="1296" width="24.59765625" style="23" customWidth="1"/>
    <col min="1297" max="1297" width="31.3984375" style="23" customWidth="1"/>
    <col min="1298" max="1298" width="27.59765625" style="23" customWidth="1"/>
    <col min="1299" max="1299" width="30.8984375" style="23" customWidth="1"/>
    <col min="1300" max="1300" width="24.59765625" style="23" customWidth="1"/>
    <col min="1301" max="1301" width="18.59765625" style="23"/>
    <col min="1302" max="1302" width="32.8984375" style="23" customWidth="1"/>
    <col min="1303" max="1303" width="24.59765625" style="23" customWidth="1"/>
    <col min="1304" max="1304" width="28.3984375" style="23" customWidth="1"/>
    <col min="1305" max="1305" width="24.59765625" style="23" customWidth="1"/>
    <col min="1306" max="1306" width="24" style="23" customWidth="1"/>
    <col min="1307" max="1308" width="28.3984375" style="23" customWidth="1"/>
    <col min="1309" max="1309" width="33.59765625" style="23" customWidth="1"/>
    <col min="1310" max="1536" width="18.59765625" style="23"/>
    <col min="1537" max="1537" width="18.59765625" style="23" customWidth="1"/>
    <col min="1538" max="1538" width="15.3984375" style="23" customWidth="1"/>
    <col min="1539" max="1539" width="21.3984375" style="23" customWidth="1"/>
    <col min="1540" max="1540" width="62.59765625" style="23" customWidth="1"/>
    <col min="1541" max="1541" width="21.296875" style="23" customWidth="1"/>
    <col min="1542" max="1542" width="21.09765625" style="23" customWidth="1"/>
    <col min="1543" max="1543" width="18.59765625" style="23" customWidth="1"/>
    <col min="1544" max="1544" width="23" style="23" customWidth="1"/>
    <col min="1545" max="1545" width="17.69921875" style="23" customWidth="1"/>
    <col min="1546" max="1546" width="21.296875" style="23" customWidth="1"/>
    <col min="1547" max="1547" width="24.09765625" style="23" customWidth="1"/>
    <col min="1548" max="1548" width="21.09765625" style="23" customWidth="1"/>
    <col min="1549" max="1549" width="17.69921875" style="23" customWidth="1"/>
    <col min="1550" max="1550" width="24.09765625" style="23" customWidth="1"/>
    <col min="1551" max="1551" width="19" style="23" customWidth="1"/>
    <col min="1552" max="1552" width="24.59765625" style="23" customWidth="1"/>
    <col min="1553" max="1553" width="31.3984375" style="23" customWidth="1"/>
    <col min="1554" max="1554" width="27.59765625" style="23" customWidth="1"/>
    <col min="1555" max="1555" width="30.8984375" style="23" customWidth="1"/>
    <col min="1556" max="1556" width="24.59765625" style="23" customWidth="1"/>
    <col min="1557" max="1557" width="18.59765625" style="23"/>
    <col min="1558" max="1558" width="32.8984375" style="23" customWidth="1"/>
    <col min="1559" max="1559" width="24.59765625" style="23" customWidth="1"/>
    <col min="1560" max="1560" width="28.3984375" style="23" customWidth="1"/>
    <col min="1561" max="1561" width="24.59765625" style="23" customWidth="1"/>
    <col min="1562" max="1562" width="24" style="23" customWidth="1"/>
    <col min="1563" max="1564" width="28.3984375" style="23" customWidth="1"/>
    <col min="1565" max="1565" width="33.59765625" style="23" customWidth="1"/>
    <col min="1566" max="1792" width="18.59765625" style="23"/>
    <col min="1793" max="1793" width="18.59765625" style="23" customWidth="1"/>
    <col min="1794" max="1794" width="15.3984375" style="23" customWidth="1"/>
    <col min="1795" max="1795" width="21.3984375" style="23" customWidth="1"/>
    <col min="1796" max="1796" width="62.59765625" style="23" customWidth="1"/>
    <col min="1797" max="1797" width="21.296875" style="23" customWidth="1"/>
    <col min="1798" max="1798" width="21.09765625" style="23" customWidth="1"/>
    <col min="1799" max="1799" width="18.59765625" style="23" customWidth="1"/>
    <col min="1800" max="1800" width="23" style="23" customWidth="1"/>
    <col min="1801" max="1801" width="17.69921875" style="23" customWidth="1"/>
    <col min="1802" max="1802" width="21.296875" style="23" customWidth="1"/>
    <col min="1803" max="1803" width="24.09765625" style="23" customWidth="1"/>
    <col min="1804" max="1804" width="21.09765625" style="23" customWidth="1"/>
    <col min="1805" max="1805" width="17.69921875" style="23" customWidth="1"/>
    <col min="1806" max="1806" width="24.09765625" style="23" customWidth="1"/>
    <col min="1807" max="1807" width="19" style="23" customWidth="1"/>
    <col min="1808" max="1808" width="24.59765625" style="23" customWidth="1"/>
    <col min="1809" max="1809" width="31.3984375" style="23" customWidth="1"/>
    <col min="1810" max="1810" width="27.59765625" style="23" customWidth="1"/>
    <col min="1811" max="1811" width="30.8984375" style="23" customWidth="1"/>
    <col min="1812" max="1812" width="24.59765625" style="23" customWidth="1"/>
    <col min="1813" max="1813" width="18.59765625" style="23"/>
    <col min="1814" max="1814" width="32.8984375" style="23" customWidth="1"/>
    <col min="1815" max="1815" width="24.59765625" style="23" customWidth="1"/>
    <col min="1816" max="1816" width="28.3984375" style="23" customWidth="1"/>
    <col min="1817" max="1817" width="24.59765625" style="23" customWidth="1"/>
    <col min="1818" max="1818" width="24" style="23" customWidth="1"/>
    <col min="1819" max="1820" width="28.3984375" style="23" customWidth="1"/>
    <col min="1821" max="1821" width="33.59765625" style="23" customWidth="1"/>
    <col min="1822" max="2048" width="18.59765625" style="23"/>
    <col min="2049" max="2049" width="18.59765625" style="23" customWidth="1"/>
    <col min="2050" max="2050" width="15.3984375" style="23" customWidth="1"/>
    <col min="2051" max="2051" width="21.3984375" style="23" customWidth="1"/>
    <col min="2052" max="2052" width="62.59765625" style="23" customWidth="1"/>
    <col min="2053" max="2053" width="21.296875" style="23" customWidth="1"/>
    <col min="2054" max="2054" width="21.09765625" style="23" customWidth="1"/>
    <col min="2055" max="2055" width="18.59765625" style="23" customWidth="1"/>
    <col min="2056" max="2056" width="23" style="23" customWidth="1"/>
    <col min="2057" max="2057" width="17.69921875" style="23" customWidth="1"/>
    <col min="2058" max="2058" width="21.296875" style="23" customWidth="1"/>
    <col min="2059" max="2059" width="24.09765625" style="23" customWidth="1"/>
    <col min="2060" max="2060" width="21.09765625" style="23" customWidth="1"/>
    <col min="2061" max="2061" width="17.69921875" style="23" customWidth="1"/>
    <col min="2062" max="2062" width="24.09765625" style="23" customWidth="1"/>
    <col min="2063" max="2063" width="19" style="23" customWidth="1"/>
    <col min="2064" max="2064" width="24.59765625" style="23" customWidth="1"/>
    <col min="2065" max="2065" width="31.3984375" style="23" customWidth="1"/>
    <col min="2066" max="2066" width="27.59765625" style="23" customWidth="1"/>
    <col min="2067" max="2067" width="30.8984375" style="23" customWidth="1"/>
    <col min="2068" max="2068" width="24.59765625" style="23" customWidth="1"/>
    <col min="2069" max="2069" width="18.59765625" style="23"/>
    <col min="2070" max="2070" width="32.8984375" style="23" customWidth="1"/>
    <col min="2071" max="2071" width="24.59765625" style="23" customWidth="1"/>
    <col min="2072" max="2072" width="28.3984375" style="23" customWidth="1"/>
    <col min="2073" max="2073" width="24.59765625" style="23" customWidth="1"/>
    <col min="2074" max="2074" width="24" style="23" customWidth="1"/>
    <col min="2075" max="2076" width="28.3984375" style="23" customWidth="1"/>
    <col min="2077" max="2077" width="33.59765625" style="23" customWidth="1"/>
    <col min="2078" max="2304" width="18.59765625" style="23"/>
    <col min="2305" max="2305" width="18.59765625" style="23" customWidth="1"/>
    <col min="2306" max="2306" width="15.3984375" style="23" customWidth="1"/>
    <col min="2307" max="2307" width="21.3984375" style="23" customWidth="1"/>
    <col min="2308" max="2308" width="62.59765625" style="23" customWidth="1"/>
    <col min="2309" max="2309" width="21.296875" style="23" customWidth="1"/>
    <col min="2310" max="2310" width="21.09765625" style="23" customWidth="1"/>
    <col min="2311" max="2311" width="18.59765625" style="23" customWidth="1"/>
    <col min="2312" max="2312" width="23" style="23" customWidth="1"/>
    <col min="2313" max="2313" width="17.69921875" style="23" customWidth="1"/>
    <col min="2314" max="2314" width="21.296875" style="23" customWidth="1"/>
    <col min="2315" max="2315" width="24.09765625" style="23" customWidth="1"/>
    <col min="2316" max="2316" width="21.09765625" style="23" customWidth="1"/>
    <col min="2317" max="2317" width="17.69921875" style="23" customWidth="1"/>
    <col min="2318" max="2318" width="24.09765625" style="23" customWidth="1"/>
    <col min="2319" max="2319" width="19" style="23" customWidth="1"/>
    <col min="2320" max="2320" width="24.59765625" style="23" customWidth="1"/>
    <col min="2321" max="2321" width="31.3984375" style="23" customWidth="1"/>
    <col min="2322" max="2322" width="27.59765625" style="23" customWidth="1"/>
    <col min="2323" max="2323" width="30.8984375" style="23" customWidth="1"/>
    <col min="2324" max="2324" width="24.59765625" style="23" customWidth="1"/>
    <col min="2325" max="2325" width="18.59765625" style="23"/>
    <col min="2326" max="2326" width="32.8984375" style="23" customWidth="1"/>
    <col min="2327" max="2327" width="24.59765625" style="23" customWidth="1"/>
    <col min="2328" max="2328" width="28.3984375" style="23" customWidth="1"/>
    <col min="2329" max="2329" width="24.59765625" style="23" customWidth="1"/>
    <col min="2330" max="2330" width="24" style="23" customWidth="1"/>
    <col min="2331" max="2332" width="28.3984375" style="23" customWidth="1"/>
    <col min="2333" max="2333" width="33.59765625" style="23" customWidth="1"/>
    <col min="2334" max="2560" width="18.59765625" style="23"/>
    <col min="2561" max="2561" width="18.59765625" style="23" customWidth="1"/>
    <col min="2562" max="2562" width="15.3984375" style="23" customWidth="1"/>
    <col min="2563" max="2563" width="21.3984375" style="23" customWidth="1"/>
    <col min="2564" max="2564" width="62.59765625" style="23" customWidth="1"/>
    <col min="2565" max="2565" width="21.296875" style="23" customWidth="1"/>
    <col min="2566" max="2566" width="21.09765625" style="23" customWidth="1"/>
    <col min="2567" max="2567" width="18.59765625" style="23" customWidth="1"/>
    <col min="2568" max="2568" width="23" style="23" customWidth="1"/>
    <col min="2569" max="2569" width="17.69921875" style="23" customWidth="1"/>
    <col min="2570" max="2570" width="21.296875" style="23" customWidth="1"/>
    <col min="2571" max="2571" width="24.09765625" style="23" customWidth="1"/>
    <col min="2572" max="2572" width="21.09765625" style="23" customWidth="1"/>
    <col min="2573" max="2573" width="17.69921875" style="23" customWidth="1"/>
    <col min="2574" max="2574" width="24.09765625" style="23" customWidth="1"/>
    <col min="2575" max="2575" width="19" style="23" customWidth="1"/>
    <col min="2576" max="2576" width="24.59765625" style="23" customWidth="1"/>
    <col min="2577" max="2577" width="31.3984375" style="23" customWidth="1"/>
    <col min="2578" max="2578" width="27.59765625" style="23" customWidth="1"/>
    <col min="2579" max="2579" width="30.8984375" style="23" customWidth="1"/>
    <col min="2580" max="2580" width="24.59765625" style="23" customWidth="1"/>
    <col min="2581" max="2581" width="18.59765625" style="23"/>
    <col min="2582" max="2582" width="32.8984375" style="23" customWidth="1"/>
    <col min="2583" max="2583" width="24.59765625" style="23" customWidth="1"/>
    <col min="2584" max="2584" width="28.3984375" style="23" customWidth="1"/>
    <col min="2585" max="2585" width="24.59765625" style="23" customWidth="1"/>
    <col min="2586" max="2586" width="24" style="23" customWidth="1"/>
    <col min="2587" max="2588" width="28.3984375" style="23" customWidth="1"/>
    <col min="2589" max="2589" width="33.59765625" style="23" customWidth="1"/>
    <col min="2590" max="2816" width="18.59765625" style="23"/>
    <col min="2817" max="2817" width="18.59765625" style="23" customWidth="1"/>
    <col min="2818" max="2818" width="15.3984375" style="23" customWidth="1"/>
    <col min="2819" max="2819" width="21.3984375" style="23" customWidth="1"/>
    <col min="2820" max="2820" width="62.59765625" style="23" customWidth="1"/>
    <col min="2821" max="2821" width="21.296875" style="23" customWidth="1"/>
    <col min="2822" max="2822" width="21.09765625" style="23" customWidth="1"/>
    <col min="2823" max="2823" width="18.59765625" style="23" customWidth="1"/>
    <col min="2824" max="2824" width="23" style="23" customWidth="1"/>
    <col min="2825" max="2825" width="17.69921875" style="23" customWidth="1"/>
    <col min="2826" max="2826" width="21.296875" style="23" customWidth="1"/>
    <col min="2827" max="2827" width="24.09765625" style="23" customWidth="1"/>
    <col min="2828" max="2828" width="21.09765625" style="23" customWidth="1"/>
    <col min="2829" max="2829" width="17.69921875" style="23" customWidth="1"/>
    <col min="2830" max="2830" width="24.09765625" style="23" customWidth="1"/>
    <col min="2831" max="2831" width="19" style="23" customWidth="1"/>
    <col min="2832" max="2832" width="24.59765625" style="23" customWidth="1"/>
    <col min="2833" max="2833" width="31.3984375" style="23" customWidth="1"/>
    <col min="2834" max="2834" width="27.59765625" style="23" customWidth="1"/>
    <col min="2835" max="2835" width="30.8984375" style="23" customWidth="1"/>
    <col min="2836" max="2836" width="24.59765625" style="23" customWidth="1"/>
    <col min="2837" max="2837" width="18.59765625" style="23"/>
    <col min="2838" max="2838" width="32.8984375" style="23" customWidth="1"/>
    <col min="2839" max="2839" width="24.59765625" style="23" customWidth="1"/>
    <col min="2840" max="2840" width="28.3984375" style="23" customWidth="1"/>
    <col min="2841" max="2841" width="24.59765625" style="23" customWidth="1"/>
    <col min="2842" max="2842" width="24" style="23" customWidth="1"/>
    <col min="2843" max="2844" width="28.3984375" style="23" customWidth="1"/>
    <col min="2845" max="2845" width="33.59765625" style="23" customWidth="1"/>
    <col min="2846" max="3072" width="18.59765625" style="23"/>
    <col min="3073" max="3073" width="18.59765625" style="23" customWidth="1"/>
    <col min="3074" max="3074" width="15.3984375" style="23" customWidth="1"/>
    <col min="3075" max="3075" width="21.3984375" style="23" customWidth="1"/>
    <col min="3076" max="3076" width="62.59765625" style="23" customWidth="1"/>
    <col min="3077" max="3077" width="21.296875" style="23" customWidth="1"/>
    <col min="3078" max="3078" width="21.09765625" style="23" customWidth="1"/>
    <col min="3079" max="3079" width="18.59765625" style="23" customWidth="1"/>
    <col min="3080" max="3080" width="23" style="23" customWidth="1"/>
    <col min="3081" max="3081" width="17.69921875" style="23" customWidth="1"/>
    <col min="3082" max="3082" width="21.296875" style="23" customWidth="1"/>
    <col min="3083" max="3083" width="24.09765625" style="23" customWidth="1"/>
    <col min="3084" max="3084" width="21.09765625" style="23" customWidth="1"/>
    <col min="3085" max="3085" width="17.69921875" style="23" customWidth="1"/>
    <col min="3086" max="3086" width="24.09765625" style="23" customWidth="1"/>
    <col min="3087" max="3087" width="19" style="23" customWidth="1"/>
    <col min="3088" max="3088" width="24.59765625" style="23" customWidth="1"/>
    <col min="3089" max="3089" width="31.3984375" style="23" customWidth="1"/>
    <col min="3090" max="3090" width="27.59765625" style="23" customWidth="1"/>
    <col min="3091" max="3091" width="30.8984375" style="23" customWidth="1"/>
    <col min="3092" max="3092" width="24.59765625" style="23" customWidth="1"/>
    <col min="3093" max="3093" width="18.59765625" style="23"/>
    <col min="3094" max="3094" width="32.8984375" style="23" customWidth="1"/>
    <col min="3095" max="3095" width="24.59765625" style="23" customWidth="1"/>
    <col min="3096" max="3096" width="28.3984375" style="23" customWidth="1"/>
    <col min="3097" max="3097" width="24.59765625" style="23" customWidth="1"/>
    <col min="3098" max="3098" width="24" style="23" customWidth="1"/>
    <col min="3099" max="3100" width="28.3984375" style="23" customWidth="1"/>
    <col min="3101" max="3101" width="33.59765625" style="23" customWidth="1"/>
    <col min="3102" max="3328" width="18.59765625" style="23"/>
    <col min="3329" max="3329" width="18.59765625" style="23" customWidth="1"/>
    <col min="3330" max="3330" width="15.3984375" style="23" customWidth="1"/>
    <col min="3331" max="3331" width="21.3984375" style="23" customWidth="1"/>
    <col min="3332" max="3332" width="62.59765625" style="23" customWidth="1"/>
    <col min="3333" max="3333" width="21.296875" style="23" customWidth="1"/>
    <col min="3334" max="3334" width="21.09765625" style="23" customWidth="1"/>
    <col min="3335" max="3335" width="18.59765625" style="23" customWidth="1"/>
    <col min="3336" max="3336" width="23" style="23" customWidth="1"/>
    <col min="3337" max="3337" width="17.69921875" style="23" customWidth="1"/>
    <col min="3338" max="3338" width="21.296875" style="23" customWidth="1"/>
    <col min="3339" max="3339" width="24.09765625" style="23" customWidth="1"/>
    <col min="3340" max="3340" width="21.09765625" style="23" customWidth="1"/>
    <col min="3341" max="3341" width="17.69921875" style="23" customWidth="1"/>
    <col min="3342" max="3342" width="24.09765625" style="23" customWidth="1"/>
    <col min="3343" max="3343" width="19" style="23" customWidth="1"/>
    <col min="3344" max="3344" width="24.59765625" style="23" customWidth="1"/>
    <col min="3345" max="3345" width="31.3984375" style="23" customWidth="1"/>
    <col min="3346" max="3346" width="27.59765625" style="23" customWidth="1"/>
    <col min="3347" max="3347" width="30.8984375" style="23" customWidth="1"/>
    <col min="3348" max="3348" width="24.59765625" style="23" customWidth="1"/>
    <col min="3349" max="3349" width="18.59765625" style="23"/>
    <col min="3350" max="3350" width="32.8984375" style="23" customWidth="1"/>
    <col min="3351" max="3351" width="24.59765625" style="23" customWidth="1"/>
    <col min="3352" max="3352" width="28.3984375" style="23" customWidth="1"/>
    <col min="3353" max="3353" width="24.59765625" style="23" customWidth="1"/>
    <col min="3354" max="3354" width="24" style="23" customWidth="1"/>
    <col min="3355" max="3356" width="28.3984375" style="23" customWidth="1"/>
    <col min="3357" max="3357" width="33.59765625" style="23" customWidth="1"/>
    <col min="3358" max="3584" width="18.59765625" style="23"/>
    <col min="3585" max="3585" width="18.59765625" style="23" customWidth="1"/>
    <col min="3586" max="3586" width="15.3984375" style="23" customWidth="1"/>
    <col min="3587" max="3587" width="21.3984375" style="23" customWidth="1"/>
    <col min="3588" max="3588" width="62.59765625" style="23" customWidth="1"/>
    <col min="3589" max="3589" width="21.296875" style="23" customWidth="1"/>
    <col min="3590" max="3590" width="21.09765625" style="23" customWidth="1"/>
    <col min="3591" max="3591" width="18.59765625" style="23" customWidth="1"/>
    <col min="3592" max="3592" width="23" style="23" customWidth="1"/>
    <col min="3593" max="3593" width="17.69921875" style="23" customWidth="1"/>
    <col min="3594" max="3594" width="21.296875" style="23" customWidth="1"/>
    <col min="3595" max="3595" width="24.09765625" style="23" customWidth="1"/>
    <col min="3596" max="3596" width="21.09765625" style="23" customWidth="1"/>
    <col min="3597" max="3597" width="17.69921875" style="23" customWidth="1"/>
    <col min="3598" max="3598" width="24.09765625" style="23" customWidth="1"/>
    <col min="3599" max="3599" width="19" style="23" customWidth="1"/>
    <col min="3600" max="3600" width="24.59765625" style="23" customWidth="1"/>
    <col min="3601" max="3601" width="31.3984375" style="23" customWidth="1"/>
    <col min="3602" max="3602" width="27.59765625" style="23" customWidth="1"/>
    <col min="3603" max="3603" width="30.8984375" style="23" customWidth="1"/>
    <col min="3604" max="3604" width="24.59765625" style="23" customWidth="1"/>
    <col min="3605" max="3605" width="18.59765625" style="23"/>
    <col min="3606" max="3606" width="32.8984375" style="23" customWidth="1"/>
    <col min="3607" max="3607" width="24.59765625" style="23" customWidth="1"/>
    <col min="3608" max="3608" width="28.3984375" style="23" customWidth="1"/>
    <col min="3609" max="3609" width="24.59765625" style="23" customWidth="1"/>
    <col min="3610" max="3610" width="24" style="23" customWidth="1"/>
    <col min="3611" max="3612" width="28.3984375" style="23" customWidth="1"/>
    <col min="3613" max="3613" width="33.59765625" style="23" customWidth="1"/>
    <col min="3614" max="3840" width="18.59765625" style="23"/>
    <col min="3841" max="3841" width="18.59765625" style="23" customWidth="1"/>
    <col min="3842" max="3842" width="15.3984375" style="23" customWidth="1"/>
    <col min="3843" max="3843" width="21.3984375" style="23" customWidth="1"/>
    <col min="3844" max="3844" width="62.59765625" style="23" customWidth="1"/>
    <col min="3845" max="3845" width="21.296875" style="23" customWidth="1"/>
    <col min="3846" max="3846" width="21.09765625" style="23" customWidth="1"/>
    <col min="3847" max="3847" width="18.59765625" style="23" customWidth="1"/>
    <col min="3848" max="3848" width="23" style="23" customWidth="1"/>
    <col min="3849" max="3849" width="17.69921875" style="23" customWidth="1"/>
    <col min="3850" max="3850" width="21.296875" style="23" customWidth="1"/>
    <col min="3851" max="3851" width="24.09765625" style="23" customWidth="1"/>
    <col min="3852" max="3852" width="21.09765625" style="23" customWidth="1"/>
    <col min="3853" max="3853" width="17.69921875" style="23" customWidth="1"/>
    <col min="3854" max="3854" width="24.09765625" style="23" customWidth="1"/>
    <col min="3855" max="3855" width="19" style="23" customWidth="1"/>
    <col min="3856" max="3856" width="24.59765625" style="23" customWidth="1"/>
    <col min="3857" max="3857" width="31.3984375" style="23" customWidth="1"/>
    <col min="3858" max="3858" width="27.59765625" style="23" customWidth="1"/>
    <col min="3859" max="3859" width="30.8984375" style="23" customWidth="1"/>
    <col min="3860" max="3860" width="24.59765625" style="23" customWidth="1"/>
    <col min="3861" max="3861" width="18.59765625" style="23"/>
    <col min="3862" max="3862" width="32.8984375" style="23" customWidth="1"/>
    <col min="3863" max="3863" width="24.59765625" style="23" customWidth="1"/>
    <col min="3864" max="3864" width="28.3984375" style="23" customWidth="1"/>
    <col min="3865" max="3865" width="24.59765625" style="23" customWidth="1"/>
    <col min="3866" max="3866" width="24" style="23" customWidth="1"/>
    <col min="3867" max="3868" width="28.3984375" style="23" customWidth="1"/>
    <col min="3869" max="3869" width="33.59765625" style="23" customWidth="1"/>
    <col min="3870" max="4096" width="18.59765625" style="23"/>
    <col min="4097" max="4097" width="18.59765625" style="23" customWidth="1"/>
    <col min="4098" max="4098" width="15.3984375" style="23" customWidth="1"/>
    <col min="4099" max="4099" width="21.3984375" style="23" customWidth="1"/>
    <col min="4100" max="4100" width="62.59765625" style="23" customWidth="1"/>
    <col min="4101" max="4101" width="21.296875" style="23" customWidth="1"/>
    <col min="4102" max="4102" width="21.09765625" style="23" customWidth="1"/>
    <col min="4103" max="4103" width="18.59765625" style="23" customWidth="1"/>
    <col min="4104" max="4104" width="23" style="23" customWidth="1"/>
    <col min="4105" max="4105" width="17.69921875" style="23" customWidth="1"/>
    <col min="4106" max="4106" width="21.296875" style="23" customWidth="1"/>
    <col min="4107" max="4107" width="24.09765625" style="23" customWidth="1"/>
    <col min="4108" max="4108" width="21.09765625" style="23" customWidth="1"/>
    <col min="4109" max="4109" width="17.69921875" style="23" customWidth="1"/>
    <col min="4110" max="4110" width="24.09765625" style="23" customWidth="1"/>
    <col min="4111" max="4111" width="19" style="23" customWidth="1"/>
    <col min="4112" max="4112" width="24.59765625" style="23" customWidth="1"/>
    <col min="4113" max="4113" width="31.3984375" style="23" customWidth="1"/>
    <col min="4114" max="4114" width="27.59765625" style="23" customWidth="1"/>
    <col min="4115" max="4115" width="30.8984375" style="23" customWidth="1"/>
    <col min="4116" max="4116" width="24.59765625" style="23" customWidth="1"/>
    <col min="4117" max="4117" width="18.59765625" style="23"/>
    <col min="4118" max="4118" width="32.8984375" style="23" customWidth="1"/>
    <col min="4119" max="4119" width="24.59765625" style="23" customWidth="1"/>
    <col min="4120" max="4120" width="28.3984375" style="23" customWidth="1"/>
    <col min="4121" max="4121" width="24.59765625" style="23" customWidth="1"/>
    <col min="4122" max="4122" width="24" style="23" customWidth="1"/>
    <col min="4123" max="4124" width="28.3984375" style="23" customWidth="1"/>
    <col min="4125" max="4125" width="33.59765625" style="23" customWidth="1"/>
    <col min="4126" max="4352" width="18.59765625" style="23"/>
    <col min="4353" max="4353" width="18.59765625" style="23" customWidth="1"/>
    <col min="4354" max="4354" width="15.3984375" style="23" customWidth="1"/>
    <col min="4355" max="4355" width="21.3984375" style="23" customWidth="1"/>
    <col min="4356" max="4356" width="62.59765625" style="23" customWidth="1"/>
    <col min="4357" max="4357" width="21.296875" style="23" customWidth="1"/>
    <col min="4358" max="4358" width="21.09765625" style="23" customWidth="1"/>
    <col min="4359" max="4359" width="18.59765625" style="23" customWidth="1"/>
    <col min="4360" max="4360" width="23" style="23" customWidth="1"/>
    <col min="4361" max="4361" width="17.69921875" style="23" customWidth="1"/>
    <col min="4362" max="4362" width="21.296875" style="23" customWidth="1"/>
    <col min="4363" max="4363" width="24.09765625" style="23" customWidth="1"/>
    <col min="4364" max="4364" width="21.09765625" style="23" customWidth="1"/>
    <col min="4365" max="4365" width="17.69921875" style="23" customWidth="1"/>
    <col min="4366" max="4366" width="24.09765625" style="23" customWidth="1"/>
    <col min="4367" max="4367" width="19" style="23" customWidth="1"/>
    <col min="4368" max="4368" width="24.59765625" style="23" customWidth="1"/>
    <col min="4369" max="4369" width="31.3984375" style="23" customWidth="1"/>
    <col min="4370" max="4370" width="27.59765625" style="23" customWidth="1"/>
    <col min="4371" max="4371" width="30.8984375" style="23" customWidth="1"/>
    <col min="4372" max="4372" width="24.59765625" style="23" customWidth="1"/>
    <col min="4373" max="4373" width="18.59765625" style="23"/>
    <col min="4374" max="4374" width="32.8984375" style="23" customWidth="1"/>
    <col min="4375" max="4375" width="24.59765625" style="23" customWidth="1"/>
    <col min="4376" max="4376" width="28.3984375" style="23" customWidth="1"/>
    <col min="4377" max="4377" width="24.59765625" style="23" customWidth="1"/>
    <col min="4378" max="4378" width="24" style="23" customWidth="1"/>
    <col min="4379" max="4380" width="28.3984375" style="23" customWidth="1"/>
    <col min="4381" max="4381" width="33.59765625" style="23" customWidth="1"/>
    <col min="4382" max="4608" width="18.59765625" style="23"/>
    <col min="4609" max="4609" width="18.59765625" style="23" customWidth="1"/>
    <col min="4610" max="4610" width="15.3984375" style="23" customWidth="1"/>
    <col min="4611" max="4611" width="21.3984375" style="23" customWidth="1"/>
    <col min="4612" max="4612" width="62.59765625" style="23" customWidth="1"/>
    <col min="4613" max="4613" width="21.296875" style="23" customWidth="1"/>
    <col min="4614" max="4614" width="21.09765625" style="23" customWidth="1"/>
    <col min="4615" max="4615" width="18.59765625" style="23" customWidth="1"/>
    <col min="4616" max="4616" width="23" style="23" customWidth="1"/>
    <col min="4617" max="4617" width="17.69921875" style="23" customWidth="1"/>
    <col min="4618" max="4618" width="21.296875" style="23" customWidth="1"/>
    <col min="4619" max="4619" width="24.09765625" style="23" customWidth="1"/>
    <col min="4620" max="4620" width="21.09765625" style="23" customWidth="1"/>
    <col min="4621" max="4621" width="17.69921875" style="23" customWidth="1"/>
    <col min="4622" max="4622" width="24.09765625" style="23" customWidth="1"/>
    <col min="4623" max="4623" width="19" style="23" customWidth="1"/>
    <col min="4624" max="4624" width="24.59765625" style="23" customWidth="1"/>
    <col min="4625" max="4625" width="31.3984375" style="23" customWidth="1"/>
    <col min="4626" max="4626" width="27.59765625" style="23" customWidth="1"/>
    <col min="4627" max="4627" width="30.8984375" style="23" customWidth="1"/>
    <col min="4628" max="4628" width="24.59765625" style="23" customWidth="1"/>
    <col min="4629" max="4629" width="18.59765625" style="23"/>
    <col min="4630" max="4630" width="32.8984375" style="23" customWidth="1"/>
    <col min="4631" max="4631" width="24.59765625" style="23" customWidth="1"/>
    <col min="4632" max="4632" width="28.3984375" style="23" customWidth="1"/>
    <col min="4633" max="4633" width="24.59765625" style="23" customWidth="1"/>
    <col min="4634" max="4634" width="24" style="23" customWidth="1"/>
    <col min="4635" max="4636" width="28.3984375" style="23" customWidth="1"/>
    <col min="4637" max="4637" width="33.59765625" style="23" customWidth="1"/>
    <col min="4638" max="4864" width="18.59765625" style="23"/>
    <col min="4865" max="4865" width="18.59765625" style="23" customWidth="1"/>
    <col min="4866" max="4866" width="15.3984375" style="23" customWidth="1"/>
    <col min="4867" max="4867" width="21.3984375" style="23" customWidth="1"/>
    <col min="4868" max="4868" width="62.59765625" style="23" customWidth="1"/>
    <col min="4869" max="4869" width="21.296875" style="23" customWidth="1"/>
    <col min="4870" max="4870" width="21.09765625" style="23" customWidth="1"/>
    <col min="4871" max="4871" width="18.59765625" style="23" customWidth="1"/>
    <col min="4872" max="4872" width="23" style="23" customWidth="1"/>
    <col min="4873" max="4873" width="17.69921875" style="23" customWidth="1"/>
    <col min="4874" max="4874" width="21.296875" style="23" customWidth="1"/>
    <col min="4875" max="4875" width="24.09765625" style="23" customWidth="1"/>
    <col min="4876" max="4876" width="21.09765625" style="23" customWidth="1"/>
    <col min="4877" max="4877" width="17.69921875" style="23" customWidth="1"/>
    <col min="4878" max="4878" width="24.09765625" style="23" customWidth="1"/>
    <col min="4879" max="4879" width="19" style="23" customWidth="1"/>
    <col min="4880" max="4880" width="24.59765625" style="23" customWidth="1"/>
    <col min="4881" max="4881" width="31.3984375" style="23" customWidth="1"/>
    <col min="4882" max="4882" width="27.59765625" style="23" customWidth="1"/>
    <col min="4883" max="4883" width="30.8984375" style="23" customWidth="1"/>
    <col min="4884" max="4884" width="24.59765625" style="23" customWidth="1"/>
    <col min="4885" max="4885" width="18.59765625" style="23"/>
    <col min="4886" max="4886" width="32.8984375" style="23" customWidth="1"/>
    <col min="4887" max="4887" width="24.59765625" style="23" customWidth="1"/>
    <col min="4888" max="4888" width="28.3984375" style="23" customWidth="1"/>
    <col min="4889" max="4889" width="24.59765625" style="23" customWidth="1"/>
    <col min="4890" max="4890" width="24" style="23" customWidth="1"/>
    <col min="4891" max="4892" width="28.3984375" style="23" customWidth="1"/>
    <col min="4893" max="4893" width="33.59765625" style="23" customWidth="1"/>
    <col min="4894" max="5120" width="18.59765625" style="23"/>
    <col min="5121" max="5121" width="18.59765625" style="23" customWidth="1"/>
    <col min="5122" max="5122" width="15.3984375" style="23" customWidth="1"/>
    <col min="5123" max="5123" width="21.3984375" style="23" customWidth="1"/>
    <col min="5124" max="5124" width="62.59765625" style="23" customWidth="1"/>
    <col min="5125" max="5125" width="21.296875" style="23" customWidth="1"/>
    <col min="5126" max="5126" width="21.09765625" style="23" customWidth="1"/>
    <col min="5127" max="5127" width="18.59765625" style="23" customWidth="1"/>
    <col min="5128" max="5128" width="23" style="23" customWidth="1"/>
    <col min="5129" max="5129" width="17.69921875" style="23" customWidth="1"/>
    <col min="5130" max="5130" width="21.296875" style="23" customWidth="1"/>
    <col min="5131" max="5131" width="24.09765625" style="23" customWidth="1"/>
    <col min="5132" max="5132" width="21.09765625" style="23" customWidth="1"/>
    <col min="5133" max="5133" width="17.69921875" style="23" customWidth="1"/>
    <col min="5134" max="5134" width="24.09765625" style="23" customWidth="1"/>
    <col min="5135" max="5135" width="19" style="23" customWidth="1"/>
    <col min="5136" max="5136" width="24.59765625" style="23" customWidth="1"/>
    <col min="5137" max="5137" width="31.3984375" style="23" customWidth="1"/>
    <col min="5138" max="5138" width="27.59765625" style="23" customWidth="1"/>
    <col min="5139" max="5139" width="30.8984375" style="23" customWidth="1"/>
    <col min="5140" max="5140" width="24.59765625" style="23" customWidth="1"/>
    <col min="5141" max="5141" width="18.59765625" style="23"/>
    <col min="5142" max="5142" width="32.8984375" style="23" customWidth="1"/>
    <col min="5143" max="5143" width="24.59765625" style="23" customWidth="1"/>
    <col min="5144" max="5144" width="28.3984375" style="23" customWidth="1"/>
    <col min="5145" max="5145" width="24.59765625" style="23" customWidth="1"/>
    <col min="5146" max="5146" width="24" style="23" customWidth="1"/>
    <col min="5147" max="5148" width="28.3984375" style="23" customWidth="1"/>
    <col min="5149" max="5149" width="33.59765625" style="23" customWidth="1"/>
    <col min="5150" max="5376" width="18.59765625" style="23"/>
    <col min="5377" max="5377" width="18.59765625" style="23" customWidth="1"/>
    <col min="5378" max="5378" width="15.3984375" style="23" customWidth="1"/>
    <col min="5379" max="5379" width="21.3984375" style="23" customWidth="1"/>
    <col min="5380" max="5380" width="62.59765625" style="23" customWidth="1"/>
    <col min="5381" max="5381" width="21.296875" style="23" customWidth="1"/>
    <col min="5382" max="5382" width="21.09765625" style="23" customWidth="1"/>
    <col min="5383" max="5383" width="18.59765625" style="23" customWidth="1"/>
    <col min="5384" max="5384" width="23" style="23" customWidth="1"/>
    <col min="5385" max="5385" width="17.69921875" style="23" customWidth="1"/>
    <col min="5386" max="5386" width="21.296875" style="23" customWidth="1"/>
    <col min="5387" max="5387" width="24.09765625" style="23" customWidth="1"/>
    <col min="5388" max="5388" width="21.09765625" style="23" customWidth="1"/>
    <col min="5389" max="5389" width="17.69921875" style="23" customWidth="1"/>
    <col min="5390" max="5390" width="24.09765625" style="23" customWidth="1"/>
    <col min="5391" max="5391" width="19" style="23" customWidth="1"/>
    <col min="5392" max="5392" width="24.59765625" style="23" customWidth="1"/>
    <col min="5393" max="5393" width="31.3984375" style="23" customWidth="1"/>
    <col min="5394" max="5394" width="27.59765625" style="23" customWidth="1"/>
    <col min="5395" max="5395" width="30.8984375" style="23" customWidth="1"/>
    <col min="5396" max="5396" width="24.59765625" style="23" customWidth="1"/>
    <col min="5397" max="5397" width="18.59765625" style="23"/>
    <col min="5398" max="5398" width="32.8984375" style="23" customWidth="1"/>
    <col min="5399" max="5399" width="24.59765625" style="23" customWidth="1"/>
    <col min="5400" max="5400" width="28.3984375" style="23" customWidth="1"/>
    <col min="5401" max="5401" width="24.59765625" style="23" customWidth="1"/>
    <col min="5402" max="5402" width="24" style="23" customWidth="1"/>
    <col min="5403" max="5404" width="28.3984375" style="23" customWidth="1"/>
    <col min="5405" max="5405" width="33.59765625" style="23" customWidth="1"/>
    <col min="5406" max="5632" width="18.59765625" style="23"/>
    <col min="5633" max="5633" width="18.59765625" style="23" customWidth="1"/>
    <col min="5634" max="5634" width="15.3984375" style="23" customWidth="1"/>
    <col min="5635" max="5635" width="21.3984375" style="23" customWidth="1"/>
    <col min="5636" max="5636" width="62.59765625" style="23" customWidth="1"/>
    <col min="5637" max="5637" width="21.296875" style="23" customWidth="1"/>
    <col min="5638" max="5638" width="21.09765625" style="23" customWidth="1"/>
    <col min="5639" max="5639" width="18.59765625" style="23" customWidth="1"/>
    <col min="5640" max="5640" width="23" style="23" customWidth="1"/>
    <col min="5641" max="5641" width="17.69921875" style="23" customWidth="1"/>
    <col min="5642" max="5642" width="21.296875" style="23" customWidth="1"/>
    <col min="5643" max="5643" width="24.09765625" style="23" customWidth="1"/>
    <col min="5644" max="5644" width="21.09765625" style="23" customWidth="1"/>
    <col min="5645" max="5645" width="17.69921875" style="23" customWidth="1"/>
    <col min="5646" max="5646" width="24.09765625" style="23" customWidth="1"/>
    <col min="5647" max="5647" width="19" style="23" customWidth="1"/>
    <col min="5648" max="5648" width="24.59765625" style="23" customWidth="1"/>
    <col min="5649" max="5649" width="31.3984375" style="23" customWidth="1"/>
    <col min="5650" max="5650" width="27.59765625" style="23" customWidth="1"/>
    <col min="5651" max="5651" width="30.8984375" style="23" customWidth="1"/>
    <col min="5652" max="5652" width="24.59765625" style="23" customWidth="1"/>
    <col min="5653" max="5653" width="18.59765625" style="23"/>
    <col min="5654" max="5654" width="32.8984375" style="23" customWidth="1"/>
    <col min="5655" max="5655" width="24.59765625" style="23" customWidth="1"/>
    <col min="5656" max="5656" width="28.3984375" style="23" customWidth="1"/>
    <col min="5657" max="5657" width="24.59765625" style="23" customWidth="1"/>
    <col min="5658" max="5658" width="24" style="23" customWidth="1"/>
    <col min="5659" max="5660" width="28.3984375" style="23" customWidth="1"/>
    <col min="5661" max="5661" width="33.59765625" style="23" customWidth="1"/>
    <col min="5662" max="5888" width="18.59765625" style="23"/>
    <col min="5889" max="5889" width="18.59765625" style="23" customWidth="1"/>
    <col min="5890" max="5890" width="15.3984375" style="23" customWidth="1"/>
    <col min="5891" max="5891" width="21.3984375" style="23" customWidth="1"/>
    <col min="5892" max="5892" width="62.59765625" style="23" customWidth="1"/>
    <col min="5893" max="5893" width="21.296875" style="23" customWidth="1"/>
    <col min="5894" max="5894" width="21.09765625" style="23" customWidth="1"/>
    <col min="5895" max="5895" width="18.59765625" style="23" customWidth="1"/>
    <col min="5896" max="5896" width="23" style="23" customWidth="1"/>
    <col min="5897" max="5897" width="17.69921875" style="23" customWidth="1"/>
    <col min="5898" max="5898" width="21.296875" style="23" customWidth="1"/>
    <col min="5899" max="5899" width="24.09765625" style="23" customWidth="1"/>
    <col min="5900" max="5900" width="21.09765625" style="23" customWidth="1"/>
    <col min="5901" max="5901" width="17.69921875" style="23" customWidth="1"/>
    <col min="5902" max="5902" width="24.09765625" style="23" customWidth="1"/>
    <col min="5903" max="5903" width="19" style="23" customWidth="1"/>
    <col min="5904" max="5904" width="24.59765625" style="23" customWidth="1"/>
    <col min="5905" max="5905" width="31.3984375" style="23" customWidth="1"/>
    <col min="5906" max="5906" width="27.59765625" style="23" customWidth="1"/>
    <col min="5907" max="5907" width="30.8984375" style="23" customWidth="1"/>
    <col min="5908" max="5908" width="24.59765625" style="23" customWidth="1"/>
    <col min="5909" max="5909" width="18.59765625" style="23"/>
    <col min="5910" max="5910" width="32.8984375" style="23" customWidth="1"/>
    <col min="5911" max="5911" width="24.59765625" style="23" customWidth="1"/>
    <col min="5912" max="5912" width="28.3984375" style="23" customWidth="1"/>
    <col min="5913" max="5913" width="24.59765625" style="23" customWidth="1"/>
    <col min="5914" max="5914" width="24" style="23" customWidth="1"/>
    <col min="5915" max="5916" width="28.3984375" style="23" customWidth="1"/>
    <col min="5917" max="5917" width="33.59765625" style="23" customWidth="1"/>
    <col min="5918" max="6144" width="18.59765625" style="23"/>
    <col min="6145" max="6145" width="18.59765625" style="23" customWidth="1"/>
    <col min="6146" max="6146" width="15.3984375" style="23" customWidth="1"/>
    <col min="6147" max="6147" width="21.3984375" style="23" customWidth="1"/>
    <col min="6148" max="6148" width="62.59765625" style="23" customWidth="1"/>
    <col min="6149" max="6149" width="21.296875" style="23" customWidth="1"/>
    <col min="6150" max="6150" width="21.09765625" style="23" customWidth="1"/>
    <col min="6151" max="6151" width="18.59765625" style="23" customWidth="1"/>
    <col min="6152" max="6152" width="23" style="23" customWidth="1"/>
    <col min="6153" max="6153" width="17.69921875" style="23" customWidth="1"/>
    <col min="6154" max="6154" width="21.296875" style="23" customWidth="1"/>
    <col min="6155" max="6155" width="24.09765625" style="23" customWidth="1"/>
    <col min="6156" max="6156" width="21.09765625" style="23" customWidth="1"/>
    <col min="6157" max="6157" width="17.69921875" style="23" customWidth="1"/>
    <col min="6158" max="6158" width="24.09765625" style="23" customWidth="1"/>
    <col min="6159" max="6159" width="19" style="23" customWidth="1"/>
    <col min="6160" max="6160" width="24.59765625" style="23" customWidth="1"/>
    <col min="6161" max="6161" width="31.3984375" style="23" customWidth="1"/>
    <col min="6162" max="6162" width="27.59765625" style="23" customWidth="1"/>
    <col min="6163" max="6163" width="30.8984375" style="23" customWidth="1"/>
    <col min="6164" max="6164" width="24.59765625" style="23" customWidth="1"/>
    <col min="6165" max="6165" width="18.59765625" style="23"/>
    <col min="6166" max="6166" width="32.8984375" style="23" customWidth="1"/>
    <col min="6167" max="6167" width="24.59765625" style="23" customWidth="1"/>
    <col min="6168" max="6168" width="28.3984375" style="23" customWidth="1"/>
    <col min="6169" max="6169" width="24.59765625" style="23" customWidth="1"/>
    <col min="6170" max="6170" width="24" style="23" customWidth="1"/>
    <col min="6171" max="6172" width="28.3984375" style="23" customWidth="1"/>
    <col min="6173" max="6173" width="33.59765625" style="23" customWidth="1"/>
    <col min="6174" max="6400" width="18.59765625" style="23"/>
    <col min="6401" max="6401" width="18.59765625" style="23" customWidth="1"/>
    <col min="6402" max="6402" width="15.3984375" style="23" customWidth="1"/>
    <col min="6403" max="6403" width="21.3984375" style="23" customWidth="1"/>
    <col min="6404" max="6404" width="62.59765625" style="23" customWidth="1"/>
    <col min="6405" max="6405" width="21.296875" style="23" customWidth="1"/>
    <col min="6406" max="6406" width="21.09765625" style="23" customWidth="1"/>
    <col min="6407" max="6407" width="18.59765625" style="23" customWidth="1"/>
    <col min="6408" max="6408" width="23" style="23" customWidth="1"/>
    <col min="6409" max="6409" width="17.69921875" style="23" customWidth="1"/>
    <col min="6410" max="6410" width="21.296875" style="23" customWidth="1"/>
    <col min="6411" max="6411" width="24.09765625" style="23" customWidth="1"/>
    <col min="6412" max="6412" width="21.09765625" style="23" customWidth="1"/>
    <col min="6413" max="6413" width="17.69921875" style="23" customWidth="1"/>
    <col min="6414" max="6414" width="24.09765625" style="23" customWidth="1"/>
    <col min="6415" max="6415" width="19" style="23" customWidth="1"/>
    <col min="6416" max="6416" width="24.59765625" style="23" customWidth="1"/>
    <col min="6417" max="6417" width="31.3984375" style="23" customWidth="1"/>
    <col min="6418" max="6418" width="27.59765625" style="23" customWidth="1"/>
    <col min="6419" max="6419" width="30.8984375" style="23" customWidth="1"/>
    <col min="6420" max="6420" width="24.59765625" style="23" customWidth="1"/>
    <col min="6421" max="6421" width="18.59765625" style="23"/>
    <col min="6422" max="6422" width="32.8984375" style="23" customWidth="1"/>
    <col min="6423" max="6423" width="24.59765625" style="23" customWidth="1"/>
    <col min="6424" max="6424" width="28.3984375" style="23" customWidth="1"/>
    <col min="6425" max="6425" width="24.59765625" style="23" customWidth="1"/>
    <col min="6426" max="6426" width="24" style="23" customWidth="1"/>
    <col min="6427" max="6428" width="28.3984375" style="23" customWidth="1"/>
    <col min="6429" max="6429" width="33.59765625" style="23" customWidth="1"/>
    <col min="6430" max="6656" width="18.59765625" style="23"/>
    <col min="6657" max="6657" width="18.59765625" style="23" customWidth="1"/>
    <col min="6658" max="6658" width="15.3984375" style="23" customWidth="1"/>
    <col min="6659" max="6659" width="21.3984375" style="23" customWidth="1"/>
    <col min="6660" max="6660" width="62.59765625" style="23" customWidth="1"/>
    <col min="6661" max="6661" width="21.296875" style="23" customWidth="1"/>
    <col min="6662" max="6662" width="21.09765625" style="23" customWidth="1"/>
    <col min="6663" max="6663" width="18.59765625" style="23" customWidth="1"/>
    <col min="6664" max="6664" width="23" style="23" customWidth="1"/>
    <col min="6665" max="6665" width="17.69921875" style="23" customWidth="1"/>
    <col min="6666" max="6666" width="21.296875" style="23" customWidth="1"/>
    <col min="6667" max="6667" width="24.09765625" style="23" customWidth="1"/>
    <col min="6668" max="6668" width="21.09765625" style="23" customWidth="1"/>
    <col min="6669" max="6669" width="17.69921875" style="23" customWidth="1"/>
    <col min="6670" max="6670" width="24.09765625" style="23" customWidth="1"/>
    <col min="6671" max="6671" width="19" style="23" customWidth="1"/>
    <col min="6672" max="6672" width="24.59765625" style="23" customWidth="1"/>
    <col min="6673" max="6673" width="31.3984375" style="23" customWidth="1"/>
    <col min="6674" max="6674" width="27.59765625" style="23" customWidth="1"/>
    <col min="6675" max="6675" width="30.8984375" style="23" customWidth="1"/>
    <col min="6676" max="6676" width="24.59765625" style="23" customWidth="1"/>
    <col min="6677" max="6677" width="18.59765625" style="23"/>
    <col min="6678" max="6678" width="32.8984375" style="23" customWidth="1"/>
    <col min="6679" max="6679" width="24.59765625" style="23" customWidth="1"/>
    <col min="6680" max="6680" width="28.3984375" style="23" customWidth="1"/>
    <col min="6681" max="6681" width="24.59765625" style="23" customWidth="1"/>
    <col min="6682" max="6682" width="24" style="23" customWidth="1"/>
    <col min="6683" max="6684" width="28.3984375" style="23" customWidth="1"/>
    <col min="6685" max="6685" width="33.59765625" style="23" customWidth="1"/>
    <col min="6686" max="6912" width="18.59765625" style="23"/>
    <col min="6913" max="6913" width="18.59765625" style="23" customWidth="1"/>
    <col min="6914" max="6914" width="15.3984375" style="23" customWidth="1"/>
    <col min="6915" max="6915" width="21.3984375" style="23" customWidth="1"/>
    <col min="6916" max="6916" width="62.59765625" style="23" customWidth="1"/>
    <col min="6917" max="6917" width="21.296875" style="23" customWidth="1"/>
    <col min="6918" max="6918" width="21.09765625" style="23" customWidth="1"/>
    <col min="6919" max="6919" width="18.59765625" style="23" customWidth="1"/>
    <col min="6920" max="6920" width="23" style="23" customWidth="1"/>
    <col min="6921" max="6921" width="17.69921875" style="23" customWidth="1"/>
    <col min="6922" max="6922" width="21.296875" style="23" customWidth="1"/>
    <col min="6923" max="6923" width="24.09765625" style="23" customWidth="1"/>
    <col min="6924" max="6924" width="21.09765625" style="23" customWidth="1"/>
    <col min="6925" max="6925" width="17.69921875" style="23" customWidth="1"/>
    <col min="6926" max="6926" width="24.09765625" style="23" customWidth="1"/>
    <col min="6927" max="6927" width="19" style="23" customWidth="1"/>
    <col min="6928" max="6928" width="24.59765625" style="23" customWidth="1"/>
    <col min="6929" max="6929" width="31.3984375" style="23" customWidth="1"/>
    <col min="6930" max="6930" width="27.59765625" style="23" customWidth="1"/>
    <col min="6931" max="6931" width="30.8984375" style="23" customWidth="1"/>
    <col min="6932" max="6932" width="24.59765625" style="23" customWidth="1"/>
    <col min="6933" max="6933" width="18.59765625" style="23"/>
    <col min="6934" max="6934" width="32.8984375" style="23" customWidth="1"/>
    <col min="6935" max="6935" width="24.59765625" style="23" customWidth="1"/>
    <col min="6936" max="6936" width="28.3984375" style="23" customWidth="1"/>
    <col min="6937" max="6937" width="24.59765625" style="23" customWidth="1"/>
    <col min="6938" max="6938" width="24" style="23" customWidth="1"/>
    <col min="6939" max="6940" width="28.3984375" style="23" customWidth="1"/>
    <col min="6941" max="6941" width="33.59765625" style="23" customWidth="1"/>
    <col min="6942" max="7168" width="18.59765625" style="23"/>
    <col min="7169" max="7169" width="18.59765625" style="23" customWidth="1"/>
    <col min="7170" max="7170" width="15.3984375" style="23" customWidth="1"/>
    <col min="7171" max="7171" width="21.3984375" style="23" customWidth="1"/>
    <col min="7172" max="7172" width="62.59765625" style="23" customWidth="1"/>
    <col min="7173" max="7173" width="21.296875" style="23" customWidth="1"/>
    <col min="7174" max="7174" width="21.09765625" style="23" customWidth="1"/>
    <col min="7175" max="7175" width="18.59765625" style="23" customWidth="1"/>
    <col min="7176" max="7176" width="23" style="23" customWidth="1"/>
    <col min="7177" max="7177" width="17.69921875" style="23" customWidth="1"/>
    <col min="7178" max="7178" width="21.296875" style="23" customWidth="1"/>
    <col min="7179" max="7179" width="24.09765625" style="23" customWidth="1"/>
    <col min="7180" max="7180" width="21.09765625" style="23" customWidth="1"/>
    <col min="7181" max="7181" width="17.69921875" style="23" customWidth="1"/>
    <col min="7182" max="7182" width="24.09765625" style="23" customWidth="1"/>
    <col min="7183" max="7183" width="19" style="23" customWidth="1"/>
    <col min="7184" max="7184" width="24.59765625" style="23" customWidth="1"/>
    <col min="7185" max="7185" width="31.3984375" style="23" customWidth="1"/>
    <col min="7186" max="7186" width="27.59765625" style="23" customWidth="1"/>
    <col min="7187" max="7187" width="30.8984375" style="23" customWidth="1"/>
    <col min="7188" max="7188" width="24.59765625" style="23" customWidth="1"/>
    <col min="7189" max="7189" width="18.59765625" style="23"/>
    <col min="7190" max="7190" width="32.8984375" style="23" customWidth="1"/>
    <col min="7191" max="7191" width="24.59765625" style="23" customWidth="1"/>
    <col min="7192" max="7192" width="28.3984375" style="23" customWidth="1"/>
    <col min="7193" max="7193" width="24.59765625" style="23" customWidth="1"/>
    <col min="7194" max="7194" width="24" style="23" customWidth="1"/>
    <col min="7195" max="7196" width="28.3984375" style="23" customWidth="1"/>
    <col min="7197" max="7197" width="33.59765625" style="23" customWidth="1"/>
    <col min="7198" max="7424" width="18.59765625" style="23"/>
    <col min="7425" max="7425" width="18.59765625" style="23" customWidth="1"/>
    <col min="7426" max="7426" width="15.3984375" style="23" customWidth="1"/>
    <col min="7427" max="7427" width="21.3984375" style="23" customWidth="1"/>
    <col min="7428" max="7428" width="62.59765625" style="23" customWidth="1"/>
    <col min="7429" max="7429" width="21.296875" style="23" customWidth="1"/>
    <col min="7430" max="7430" width="21.09765625" style="23" customWidth="1"/>
    <col min="7431" max="7431" width="18.59765625" style="23" customWidth="1"/>
    <col min="7432" max="7432" width="23" style="23" customWidth="1"/>
    <col min="7433" max="7433" width="17.69921875" style="23" customWidth="1"/>
    <col min="7434" max="7434" width="21.296875" style="23" customWidth="1"/>
    <col min="7435" max="7435" width="24.09765625" style="23" customWidth="1"/>
    <col min="7436" max="7436" width="21.09765625" style="23" customWidth="1"/>
    <col min="7437" max="7437" width="17.69921875" style="23" customWidth="1"/>
    <col min="7438" max="7438" width="24.09765625" style="23" customWidth="1"/>
    <col min="7439" max="7439" width="19" style="23" customWidth="1"/>
    <col min="7440" max="7440" width="24.59765625" style="23" customWidth="1"/>
    <col min="7441" max="7441" width="31.3984375" style="23" customWidth="1"/>
    <col min="7442" max="7442" width="27.59765625" style="23" customWidth="1"/>
    <col min="7443" max="7443" width="30.8984375" style="23" customWidth="1"/>
    <col min="7444" max="7444" width="24.59765625" style="23" customWidth="1"/>
    <col min="7445" max="7445" width="18.59765625" style="23"/>
    <col min="7446" max="7446" width="32.8984375" style="23" customWidth="1"/>
    <col min="7447" max="7447" width="24.59765625" style="23" customWidth="1"/>
    <col min="7448" max="7448" width="28.3984375" style="23" customWidth="1"/>
    <col min="7449" max="7449" width="24.59765625" style="23" customWidth="1"/>
    <col min="7450" max="7450" width="24" style="23" customWidth="1"/>
    <col min="7451" max="7452" width="28.3984375" style="23" customWidth="1"/>
    <col min="7453" max="7453" width="33.59765625" style="23" customWidth="1"/>
    <col min="7454" max="7680" width="18.59765625" style="23"/>
    <col min="7681" max="7681" width="18.59765625" style="23" customWidth="1"/>
    <col min="7682" max="7682" width="15.3984375" style="23" customWidth="1"/>
    <col min="7683" max="7683" width="21.3984375" style="23" customWidth="1"/>
    <col min="7684" max="7684" width="62.59765625" style="23" customWidth="1"/>
    <col min="7685" max="7685" width="21.296875" style="23" customWidth="1"/>
    <col min="7686" max="7686" width="21.09765625" style="23" customWidth="1"/>
    <col min="7687" max="7687" width="18.59765625" style="23" customWidth="1"/>
    <col min="7688" max="7688" width="23" style="23" customWidth="1"/>
    <col min="7689" max="7689" width="17.69921875" style="23" customWidth="1"/>
    <col min="7690" max="7690" width="21.296875" style="23" customWidth="1"/>
    <col min="7691" max="7691" width="24.09765625" style="23" customWidth="1"/>
    <col min="7692" max="7692" width="21.09765625" style="23" customWidth="1"/>
    <col min="7693" max="7693" width="17.69921875" style="23" customWidth="1"/>
    <col min="7694" max="7694" width="24.09765625" style="23" customWidth="1"/>
    <col min="7695" max="7695" width="19" style="23" customWidth="1"/>
    <col min="7696" max="7696" width="24.59765625" style="23" customWidth="1"/>
    <col min="7697" max="7697" width="31.3984375" style="23" customWidth="1"/>
    <col min="7698" max="7698" width="27.59765625" style="23" customWidth="1"/>
    <col min="7699" max="7699" width="30.8984375" style="23" customWidth="1"/>
    <col min="7700" max="7700" width="24.59765625" style="23" customWidth="1"/>
    <col min="7701" max="7701" width="18.59765625" style="23"/>
    <col min="7702" max="7702" width="32.8984375" style="23" customWidth="1"/>
    <col min="7703" max="7703" width="24.59765625" style="23" customWidth="1"/>
    <col min="7704" max="7704" width="28.3984375" style="23" customWidth="1"/>
    <col min="7705" max="7705" width="24.59765625" style="23" customWidth="1"/>
    <col min="7706" max="7706" width="24" style="23" customWidth="1"/>
    <col min="7707" max="7708" width="28.3984375" style="23" customWidth="1"/>
    <col min="7709" max="7709" width="33.59765625" style="23" customWidth="1"/>
    <col min="7710" max="7936" width="18.59765625" style="23"/>
    <col min="7937" max="7937" width="18.59765625" style="23" customWidth="1"/>
    <col min="7938" max="7938" width="15.3984375" style="23" customWidth="1"/>
    <col min="7939" max="7939" width="21.3984375" style="23" customWidth="1"/>
    <col min="7940" max="7940" width="62.59765625" style="23" customWidth="1"/>
    <col min="7941" max="7941" width="21.296875" style="23" customWidth="1"/>
    <col min="7942" max="7942" width="21.09765625" style="23" customWidth="1"/>
    <col min="7943" max="7943" width="18.59765625" style="23" customWidth="1"/>
    <col min="7944" max="7944" width="23" style="23" customWidth="1"/>
    <col min="7945" max="7945" width="17.69921875" style="23" customWidth="1"/>
    <col min="7946" max="7946" width="21.296875" style="23" customWidth="1"/>
    <col min="7947" max="7947" width="24.09765625" style="23" customWidth="1"/>
    <col min="7948" max="7948" width="21.09765625" style="23" customWidth="1"/>
    <col min="7949" max="7949" width="17.69921875" style="23" customWidth="1"/>
    <col min="7950" max="7950" width="24.09765625" style="23" customWidth="1"/>
    <col min="7951" max="7951" width="19" style="23" customWidth="1"/>
    <col min="7952" max="7952" width="24.59765625" style="23" customWidth="1"/>
    <col min="7953" max="7953" width="31.3984375" style="23" customWidth="1"/>
    <col min="7954" max="7954" width="27.59765625" style="23" customWidth="1"/>
    <col min="7955" max="7955" width="30.8984375" style="23" customWidth="1"/>
    <col min="7956" max="7956" width="24.59765625" style="23" customWidth="1"/>
    <col min="7957" max="7957" width="18.59765625" style="23"/>
    <col min="7958" max="7958" width="32.8984375" style="23" customWidth="1"/>
    <col min="7959" max="7959" width="24.59765625" style="23" customWidth="1"/>
    <col min="7960" max="7960" width="28.3984375" style="23" customWidth="1"/>
    <col min="7961" max="7961" width="24.59765625" style="23" customWidth="1"/>
    <col min="7962" max="7962" width="24" style="23" customWidth="1"/>
    <col min="7963" max="7964" width="28.3984375" style="23" customWidth="1"/>
    <col min="7965" max="7965" width="33.59765625" style="23" customWidth="1"/>
    <col min="7966" max="8192" width="18.59765625" style="23"/>
    <col min="8193" max="8193" width="18.59765625" style="23" customWidth="1"/>
    <col min="8194" max="8194" width="15.3984375" style="23" customWidth="1"/>
    <col min="8195" max="8195" width="21.3984375" style="23" customWidth="1"/>
    <col min="8196" max="8196" width="62.59765625" style="23" customWidth="1"/>
    <col min="8197" max="8197" width="21.296875" style="23" customWidth="1"/>
    <col min="8198" max="8198" width="21.09765625" style="23" customWidth="1"/>
    <col min="8199" max="8199" width="18.59765625" style="23" customWidth="1"/>
    <col min="8200" max="8200" width="23" style="23" customWidth="1"/>
    <col min="8201" max="8201" width="17.69921875" style="23" customWidth="1"/>
    <col min="8202" max="8202" width="21.296875" style="23" customWidth="1"/>
    <col min="8203" max="8203" width="24.09765625" style="23" customWidth="1"/>
    <col min="8204" max="8204" width="21.09765625" style="23" customWidth="1"/>
    <col min="8205" max="8205" width="17.69921875" style="23" customWidth="1"/>
    <col min="8206" max="8206" width="24.09765625" style="23" customWidth="1"/>
    <col min="8207" max="8207" width="19" style="23" customWidth="1"/>
    <col min="8208" max="8208" width="24.59765625" style="23" customWidth="1"/>
    <col min="8209" max="8209" width="31.3984375" style="23" customWidth="1"/>
    <col min="8210" max="8210" width="27.59765625" style="23" customWidth="1"/>
    <col min="8211" max="8211" width="30.8984375" style="23" customWidth="1"/>
    <col min="8212" max="8212" width="24.59765625" style="23" customWidth="1"/>
    <col min="8213" max="8213" width="18.59765625" style="23"/>
    <col min="8214" max="8214" width="32.8984375" style="23" customWidth="1"/>
    <col min="8215" max="8215" width="24.59765625" style="23" customWidth="1"/>
    <col min="8216" max="8216" width="28.3984375" style="23" customWidth="1"/>
    <col min="8217" max="8217" width="24.59765625" style="23" customWidth="1"/>
    <col min="8218" max="8218" width="24" style="23" customWidth="1"/>
    <col min="8219" max="8220" width="28.3984375" style="23" customWidth="1"/>
    <col min="8221" max="8221" width="33.59765625" style="23" customWidth="1"/>
    <col min="8222" max="8448" width="18.59765625" style="23"/>
    <col min="8449" max="8449" width="18.59765625" style="23" customWidth="1"/>
    <col min="8450" max="8450" width="15.3984375" style="23" customWidth="1"/>
    <col min="8451" max="8451" width="21.3984375" style="23" customWidth="1"/>
    <col min="8452" max="8452" width="62.59765625" style="23" customWidth="1"/>
    <col min="8453" max="8453" width="21.296875" style="23" customWidth="1"/>
    <col min="8454" max="8454" width="21.09765625" style="23" customWidth="1"/>
    <col min="8455" max="8455" width="18.59765625" style="23" customWidth="1"/>
    <col min="8456" max="8456" width="23" style="23" customWidth="1"/>
    <col min="8457" max="8457" width="17.69921875" style="23" customWidth="1"/>
    <col min="8458" max="8458" width="21.296875" style="23" customWidth="1"/>
    <col min="8459" max="8459" width="24.09765625" style="23" customWidth="1"/>
    <col min="8460" max="8460" width="21.09765625" style="23" customWidth="1"/>
    <col min="8461" max="8461" width="17.69921875" style="23" customWidth="1"/>
    <col min="8462" max="8462" width="24.09765625" style="23" customWidth="1"/>
    <col min="8463" max="8463" width="19" style="23" customWidth="1"/>
    <col min="8464" max="8464" width="24.59765625" style="23" customWidth="1"/>
    <col min="8465" max="8465" width="31.3984375" style="23" customWidth="1"/>
    <col min="8466" max="8466" width="27.59765625" style="23" customWidth="1"/>
    <col min="8467" max="8467" width="30.8984375" style="23" customWidth="1"/>
    <col min="8468" max="8468" width="24.59765625" style="23" customWidth="1"/>
    <col min="8469" max="8469" width="18.59765625" style="23"/>
    <col min="8470" max="8470" width="32.8984375" style="23" customWidth="1"/>
    <col min="8471" max="8471" width="24.59765625" style="23" customWidth="1"/>
    <col min="8472" max="8472" width="28.3984375" style="23" customWidth="1"/>
    <col min="8473" max="8473" width="24.59765625" style="23" customWidth="1"/>
    <col min="8474" max="8474" width="24" style="23" customWidth="1"/>
    <col min="8475" max="8476" width="28.3984375" style="23" customWidth="1"/>
    <col min="8477" max="8477" width="33.59765625" style="23" customWidth="1"/>
    <col min="8478" max="8704" width="18.59765625" style="23"/>
    <col min="8705" max="8705" width="18.59765625" style="23" customWidth="1"/>
    <col min="8706" max="8706" width="15.3984375" style="23" customWidth="1"/>
    <col min="8707" max="8707" width="21.3984375" style="23" customWidth="1"/>
    <col min="8708" max="8708" width="62.59765625" style="23" customWidth="1"/>
    <col min="8709" max="8709" width="21.296875" style="23" customWidth="1"/>
    <col min="8710" max="8710" width="21.09765625" style="23" customWidth="1"/>
    <col min="8711" max="8711" width="18.59765625" style="23" customWidth="1"/>
    <col min="8712" max="8712" width="23" style="23" customWidth="1"/>
    <col min="8713" max="8713" width="17.69921875" style="23" customWidth="1"/>
    <col min="8714" max="8714" width="21.296875" style="23" customWidth="1"/>
    <col min="8715" max="8715" width="24.09765625" style="23" customWidth="1"/>
    <col min="8716" max="8716" width="21.09765625" style="23" customWidth="1"/>
    <col min="8717" max="8717" width="17.69921875" style="23" customWidth="1"/>
    <col min="8718" max="8718" width="24.09765625" style="23" customWidth="1"/>
    <col min="8719" max="8719" width="19" style="23" customWidth="1"/>
    <col min="8720" max="8720" width="24.59765625" style="23" customWidth="1"/>
    <col min="8721" max="8721" width="31.3984375" style="23" customWidth="1"/>
    <col min="8722" max="8722" width="27.59765625" style="23" customWidth="1"/>
    <col min="8723" max="8723" width="30.8984375" style="23" customWidth="1"/>
    <col min="8724" max="8724" width="24.59765625" style="23" customWidth="1"/>
    <col min="8725" max="8725" width="18.59765625" style="23"/>
    <col min="8726" max="8726" width="32.8984375" style="23" customWidth="1"/>
    <col min="8727" max="8727" width="24.59765625" style="23" customWidth="1"/>
    <col min="8728" max="8728" width="28.3984375" style="23" customWidth="1"/>
    <col min="8729" max="8729" width="24.59765625" style="23" customWidth="1"/>
    <col min="8730" max="8730" width="24" style="23" customWidth="1"/>
    <col min="8731" max="8732" width="28.3984375" style="23" customWidth="1"/>
    <col min="8733" max="8733" width="33.59765625" style="23" customWidth="1"/>
    <col min="8734" max="8960" width="18.59765625" style="23"/>
    <col min="8961" max="8961" width="18.59765625" style="23" customWidth="1"/>
    <col min="8962" max="8962" width="15.3984375" style="23" customWidth="1"/>
    <col min="8963" max="8963" width="21.3984375" style="23" customWidth="1"/>
    <col min="8964" max="8964" width="62.59765625" style="23" customWidth="1"/>
    <col min="8965" max="8965" width="21.296875" style="23" customWidth="1"/>
    <col min="8966" max="8966" width="21.09765625" style="23" customWidth="1"/>
    <col min="8967" max="8967" width="18.59765625" style="23" customWidth="1"/>
    <col min="8968" max="8968" width="23" style="23" customWidth="1"/>
    <col min="8969" max="8969" width="17.69921875" style="23" customWidth="1"/>
    <col min="8970" max="8970" width="21.296875" style="23" customWidth="1"/>
    <col min="8971" max="8971" width="24.09765625" style="23" customWidth="1"/>
    <col min="8972" max="8972" width="21.09765625" style="23" customWidth="1"/>
    <col min="8973" max="8973" width="17.69921875" style="23" customWidth="1"/>
    <col min="8974" max="8974" width="24.09765625" style="23" customWidth="1"/>
    <col min="8975" max="8975" width="19" style="23" customWidth="1"/>
    <col min="8976" max="8976" width="24.59765625" style="23" customWidth="1"/>
    <col min="8977" max="8977" width="31.3984375" style="23" customWidth="1"/>
    <col min="8978" max="8978" width="27.59765625" style="23" customWidth="1"/>
    <col min="8979" max="8979" width="30.8984375" style="23" customWidth="1"/>
    <col min="8980" max="8980" width="24.59765625" style="23" customWidth="1"/>
    <col min="8981" max="8981" width="18.59765625" style="23"/>
    <col min="8982" max="8982" width="32.8984375" style="23" customWidth="1"/>
    <col min="8983" max="8983" width="24.59765625" style="23" customWidth="1"/>
    <col min="8984" max="8984" width="28.3984375" style="23" customWidth="1"/>
    <col min="8985" max="8985" width="24.59765625" style="23" customWidth="1"/>
    <col min="8986" max="8986" width="24" style="23" customWidth="1"/>
    <col min="8987" max="8988" width="28.3984375" style="23" customWidth="1"/>
    <col min="8989" max="8989" width="33.59765625" style="23" customWidth="1"/>
    <col min="8990" max="9216" width="18.59765625" style="23"/>
    <col min="9217" max="9217" width="18.59765625" style="23" customWidth="1"/>
    <col min="9218" max="9218" width="15.3984375" style="23" customWidth="1"/>
    <col min="9219" max="9219" width="21.3984375" style="23" customWidth="1"/>
    <col min="9220" max="9220" width="62.59765625" style="23" customWidth="1"/>
    <col min="9221" max="9221" width="21.296875" style="23" customWidth="1"/>
    <col min="9222" max="9222" width="21.09765625" style="23" customWidth="1"/>
    <col min="9223" max="9223" width="18.59765625" style="23" customWidth="1"/>
    <col min="9224" max="9224" width="23" style="23" customWidth="1"/>
    <col min="9225" max="9225" width="17.69921875" style="23" customWidth="1"/>
    <col min="9226" max="9226" width="21.296875" style="23" customWidth="1"/>
    <col min="9227" max="9227" width="24.09765625" style="23" customWidth="1"/>
    <col min="9228" max="9228" width="21.09765625" style="23" customWidth="1"/>
    <col min="9229" max="9229" width="17.69921875" style="23" customWidth="1"/>
    <col min="9230" max="9230" width="24.09765625" style="23" customWidth="1"/>
    <col min="9231" max="9231" width="19" style="23" customWidth="1"/>
    <col min="9232" max="9232" width="24.59765625" style="23" customWidth="1"/>
    <col min="9233" max="9233" width="31.3984375" style="23" customWidth="1"/>
    <col min="9234" max="9234" width="27.59765625" style="23" customWidth="1"/>
    <col min="9235" max="9235" width="30.8984375" style="23" customWidth="1"/>
    <col min="9236" max="9236" width="24.59765625" style="23" customWidth="1"/>
    <col min="9237" max="9237" width="18.59765625" style="23"/>
    <col min="9238" max="9238" width="32.8984375" style="23" customWidth="1"/>
    <col min="9239" max="9239" width="24.59765625" style="23" customWidth="1"/>
    <col min="9240" max="9240" width="28.3984375" style="23" customWidth="1"/>
    <col min="9241" max="9241" width="24.59765625" style="23" customWidth="1"/>
    <col min="9242" max="9242" width="24" style="23" customWidth="1"/>
    <col min="9243" max="9244" width="28.3984375" style="23" customWidth="1"/>
    <col min="9245" max="9245" width="33.59765625" style="23" customWidth="1"/>
    <col min="9246" max="9472" width="18.59765625" style="23"/>
    <col min="9473" max="9473" width="18.59765625" style="23" customWidth="1"/>
    <col min="9474" max="9474" width="15.3984375" style="23" customWidth="1"/>
    <col min="9475" max="9475" width="21.3984375" style="23" customWidth="1"/>
    <col min="9476" max="9476" width="62.59765625" style="23" customWidth="1"/>
    <col min="9477" max="9477" width="21.296875" style="23" customWidth="1"/>
    <col min="9478" max="9478" width="21.09765625" style="23" customWidth="1"/>
    <col min="9479" max="9479" width="18.59765625" style="23" customWidth="1"/>
    <col min="9480" max="9480" width="23" style="23" customWidth="1"/>
    <col min="9481" max="9481" width="17.69921875" style="23" customWidth="1"/>
    <col min="9482" max="9482" width="21.296875" style="23" customWidth="1"/>
    <col min="9483" max="9483" width="24.09765625" style="23" customWidth="1"/>
    <col min="9484" max="9484" width="21.09765625" style="23" customWidth="1"/>
    <col min="9485" max="9485" width="17.69921875" style="23" customWidth="1"/>
    <col min="9486" max="9486" width="24.09765625" style="23" customWidth="1"/>
    <col min="9487" max="9487" width="19" style="23" customWidth="1"/>
    <col min="9488" max="9488" width="24.59765625" style="23" customWidth="1"/>
    <col min="9489" max="9489" width="31.3984375" style="23" customWidth="1"/>
    <col min="9490" max="9490" width="27.59765625" style="23" customWidth="1"/>
    <col min="9491" max="9491" width="30.8984375" style="23" customWidth="1"/>
    <col min="9492" max="9492" width="24.59765625" style="23" customWidth="1"/>
    <col min="9493" max="9493" width="18.59765625" style="23"/>
    <col min="9494" max="9494" width="32.8984375" style="23" customWidth="1"/>
    <col min="9495" max="9495" width="24.59765625" style="23" customWidth="1"/>
    <col min="9496" max="9496" width="28.3984375" style="23" customWidth="1"/>
    <col min="9497" max="9497" width="24.59765625" style="23" customWidth="1"/>
    <col min="9498" max="9498" width="24" style="23" customWidth="1"/>
    <col min="9499" max="9500" width="28.3984375" style="23" customWidth="1"/>
    <col min="9501" max="9501" width="33.59765625" style="23" customWidth="1"/>
    <col min="9502" max="9728" width="18.59765625" style="23"/>
    <col min="9729" max="9729" width="18.59765625" style="23" customWidth="1"/>
    <col min="9730" max="9730" width="15.3984375" style="23" customWidth="1"/>
    <col min="9731" max="9731" width="21.3984375" style="23" customWidth="1"/>
    <col min="9732" max="9732" width="62.59765625" style="23" customWidth="1"/>
    <col min="9733" max="9733" width="21.296875" style="23" customWidth="1"/>
    <col min="9734" max="9734" width="21.09765625" style="23" customWidth="1"/>
    <col min="9735" max="9735" width="18.59765625" style="23" customWidth="1"/>
    <col min="9736" max="9736" width="23" style="23" customWidth="1"/>
    <col min="9737" max="9737" width="17.69921875" style="23" customWidth="1"/>
    <col min="9738" max="9738" width="21.296875" style="23" customWidth="1"/>
    <col min="9739" max="9739" width="24.09765625" style="23" customWidth="1"/>
    <col min="9740" max="9740" width="21.09765625" style="23" customWidth="1"/>
    <col min="9741" max="9741" width="17.69921875" style="23" customWidth="1"/>
    <col min="9742" max="9742" width="24.09765625" style="23" customWidth="1"/>
    <col min="9743" max="9743" width="19" style="23" customWidth="1"/>
    <col min="9744" max="9744" width="24.59765625" style="23" customWidth="1"/>
    <col min="9745" max="9745" width="31.3984375" style="23" customWidth="1"/>
    <col min="9746" max="9746" width="27.59765625" style="23" customWidth="1"/>
    <col min="9747" max="9747" width="30.8984375" style="23" customWidth="1"/>
    <col min="9748" max="9748" width="24.59765625" style="23" customWidth="1"/>
    <col min="9749" max="9749" width="18.59765625" style="23"/>
    <col min="9750" max="9750" width="32.8984375" style="23" customWidth="1"/>
    <col min="9751" max="9751" width="24.59765625" style="23" customWidth="1"/>
    <col min="9752" max="9752" width="28.3984375" style="23" customWidth="1"/>
    <col min="9753" max="9753" width="24.59765625" style="23" customWidth="1"/>
    <col min="9754" max="9754" width="24" style="23" customWidth="1"/>
    <col min="9755" max="9756" width="28.3984375" style="23" customWidth="1"/>
    <col min="9757" max="9757" width="33.59765625" style="23" customWidth="1"/>
    <col min="9758" max="9984" width="18.59765625" style="23"/>
    <col min="9985" max="9985" width="18.59765625" style="23" customWidth="1"/>
    <col min="9986" max="9986" width="15.3984375" style="23" customWidth="1"/>
    <col min="9987" max="9987" width="21.3984375" style="23" customWidth="1"/>
    <col min="9988" max="9988" width="62.59765625" style="23" customWidth="1"/>
    <col min="9989" max="9989" width="21.296875" style="23" customWidth="1"/>
    <col min="9990" max="9990" width="21.09765625" style="23" customWidth="1"/>
    <col min="9991" max="9991" width="18.59765625" style="23" customWidth="1"/>
    <col min="9992" max="9992" width="23" style="23" customWidth="1"/>
    <col min="9993" max="9993" width="17.69921875" style="23" customWidth="1"/>
    <col min="9994" max="9994" width="21.296875" style="23" customWidth="1"/>
    <col min="9995" max="9995" width="24.09765625" style="23" customWidth="1"/>
    <col min="9996" max="9996" width="21.09765625" style="23" customWidth="1"/>
    <col min="9997" max="9997" width="17.69921875" style="23" customWidth="1"/>
    <col min="9998" max="9998" width="24.09765625" style="23" customWidth="1"/>
    <col min="9999" max="9999" width="19" style="23" customWidth="1"/>
    <col min="10000" max="10000" width="24.59765625" style="23" customWidth="1"/>
    <col min="10001" max="10001" width="31.3984375" style="23" customWidth="1"/>
    <col min="10002" max="10002" width="27.59765625" style="23" customWidth="1"/>
    <col min="10003" max="10003" width="30.8984375" style="23" customWidth="1"/>
    <col min="10004" max="10004" width="24.59765625" style="23" customWidth="1"/>
    <col min="10005" max="10005" width="18.59765625" style="23"/>
    <col min="10006" max="10006" width="32.8984375" style="23" customWidth="1"/>
    <col min="10007" max="10007" width="24.59765625" style="23" customWidth="1"/>
    <col min="10008" max="10008" width="28.3984375" style="23" customWidth="1"/>
    <col min="10009" max="10009" width="24.59765625" style="23" customWidth="1"/>
    <col min="10010" max="10010" width="24" style="23" customWidth="1"/>
    <col min="10011" max="10012" width="28.3984375" style="23" customWidth="1"/>
    <col min="10013" max="10013" width="33.59765625" style="23" customWidth="1"/>
    <col min="10014" max="10240" width="18.59765625" style="23"/>
    <col min="10241" max="10241" width="18.59765625" style="23" customWidth="1"/>
    <col min="10242" max="10242" width="15.3984375" style="23" customWidth="1"/>
    <col min="10243" max="10243" width="21.3984375" style="23" customWidth="1"/>
    <col min="10244" max="10244" width="62.59765625" style="23" customWidth="1"/>
    <col min="10245" max="10245" width="21.296875" style="23" customWidth="1"/>
    <col min="10246" max="10246" width="21.09765625" style="23" customWidth="1"/>
    <col min="10247" max="10247" width="18.59765625" style="23" customWidth="1"/>
    <col min="10248" max="10248" width="23" style="23" customWidth="1"/>
    <col min="10249" max="10249" width="17.69921875" style="23" customWidth="1"/>
    <col min="10250" max="10250" width="21.296875" style="23" customWidth="1"/>
    <col min="10251" max="10251" width="24.09765625" style="23" customWidth="1"/>
    <col min="10252" max="10252" width="21.09765625" style="23" customWidth="1"/>
    <col min="10253" max="10253" width="17.69921875" style="23" customWidth="1"/>
    <col min="10254" max="10254" width="24.09765625" style="23" customWidth="1"/>
    <col min="10255" max="10255" width="19" style="23" customWidth="1"/>
    <col min="10256" max="10256" width="24.59765625" style="23" customWidth="1"/>
    <col min="10257" max="10257" width="31.3984375" style="23" customWidth="1"/>
    <col min="10258" max="10258" width="27.59765625" style="23" customWidth="1"/>
    <col min="10259" max="10259" width="30.8984375" style="23" customWidth="1"/>
    <col min="10260" max="10260" width="24.59765625" style="23" customWidth="1"/>
    <col min="10261" max="10261" width="18.59765625" style="23"/>
    <col min="10262" max="10262" width="32.8984375" style="23" customWidth="1"/>
    <col min="10263" max="10263" width="24.59765625" style="23" customWidth="1"/>
    <col min="10264" max="10264" width="28.3984375" style="23" customWidth="1"/>
    <col min="10265" max="10265" width="24.59765625" style="23" customWidth="1"/>
    <col min="10266" max="10266" width="24" style="23" customWidth="1"/>
    <col min="10267" max="10268" width="28.3984375" style="23" customWidth="1"/>
    <col min="10269" max="10269" width="33.59765625" style="23" customWidth="1"/>
    <col min="10270" max="10496" width="18.59765625" style="23"/>
    <col min="10497" max="10497" width="18.59765625" style="23" customWidth="1"/>
    <col min="10498" max="10498" width="15.3984375" style="23" customWidth="1"/>
    <col min="10499" max="10499" width="21.3984375" style="23" customWidth="1"/>
    <col min="10500" max="10500" width="62.59765625" style="23" customWidth="1"/>
    <col min="10501" max="10501" width="21.296875" style="23" customWidth="1"/>
    <col min="10502" max="10502" width="21.09765625" style="23" customWidth="1"/>
    <col min="10503" max="10503" width="18.59765625" style="23" customWidth="1"/>
    <col min="10504" max="10504" width="23" style="23" customWidth="1"/>
    <col min="10505" max="10505" width="17.69921875" style="23" customWidth="1"/>
    <col min="10506" max="10506" width="21.296875" style="23" customWidth="1"/>
    <col min="10507" max="10507" width="24.09765625" style="23" customWidth="1"/>
    <col min="10508" max="10508" width="21.09765625" style="23" customWidth="1"/>
    <col min="10509" max="10509" width="17.69921875" style="23" customWidth="1"/>
    <col min="10510" max="10510" width="24.09765625" style="23" customWidth="1"/>
    <col min="10511" max="10511" width="19" style="23" customWidth="1"/>
    <col min="10512" max="10512" width="24.59765625" style="23" customWidth="1"/>
    <col min="10513" max="10513" width="31.3984375" style="23" customWidth="1"/>
    <col min="10514" max="10514" width="27.59765625" style="23" customWidth="1"/>
    <col min="10515" max="10515" width="30.8984375" style="23" customWidth="1"/>
    <col min="10516" max="10516" width="24.59765625" style="23" customWidth="1"/>
    <col min="10517" max="10517" width="18.59765625" style="23"/>
    <col min="10518" max="10518" width="32.8984375" style="23" customWidth="1"/>
    <col min="10519" max="10519" width="24.59765625" style="23" customWidth="1"/>
    <col min="10520" max="10520" width="28.3984375" style="23" customWidth="1"/>
    <col min="10521" max="10521" width="24.59765625" style="23" customWidth="1"/>
    <col min="10522" max="10522" width="24" style="23" customWidth="1"/>
    <col min="10523" max="10524" width="28.3984375" style="23" customWidth="1"/>
    <col min="10525" max="10525" width="33.59765625" style="23" customWidth="1"/>
    <col min="10526" max="10752" width="18.59765625" style="23"/>
    <col min="10753" max="10753" width="18.59765625" style="23" customWidth="1"/>
    <col min="10754" max="10754" width="15.3984375" style="23" customWidth="1"/>
    <col min="10755" max="10755" width="21.3984375" style="23" customWidth="1"/>
    <col min="10756" max="10756" width="62.59765625" style="23" customWidth="1"/>
    <col min="10757" max="10757" width="21.296875" style="23" customWidth="1"/>
    <col min="10758" max="10758" width="21.09765625" style="23" customWidth="1"/>
    <col min="10759" max="10759" width="18.59765625" style="23" customWidth="1"/>
    <col min="10760" max="10760" width="23" style="23" customWidth="1"/>
    <col min="10761" max="10761" width="17.69921875" style="23" customWidth="1"/>
    <col min="10762" max="10762" width="21.296875" style="23" customWidth="1"/>
    <col min="10763" max="10763" width="24.09765625" style="23" customWidth="1"/>
    <col min="10764" max="10764" width="21.09765625" style="23" customWidth="1"/>
    <col min="10765" max="10765" width="17.69921875" style="23" customWidth="1"/>
    <col min="10766" max="10766" width="24.09765625" style="23" customWidth="1"/>
    <col min="10767" max="10767" width="19" style="23" customWidth="1"/>
    <col min="10768" max="10768" width="24.59765625" style="23" customWidth="1"/>
    <col min="10769" max="10769" width="31.3984375" style="23" customWidth="1"/>
    <col min="10770" max="10770" width="27.59765625" style="23" customWidth="1"/>
    <col min="10771" max="10771" width="30.8984375" style="23" customWidth="1"/>
    <col min="10772" max="10772" width="24.59765625" style="23" customWidth="1"/>
    <col min="10773" max="10773" width="18.59765625" style="23"/>
    <col min="10774" max="10774" width="32.8984375" style="23" customWidth="1"/>
    <col min="10775" max="10775" width="24.59765625" style="23" customWidth="1"/>
    <col min="10776" max="10776" width="28.3984375" style="23" customWidth="1"/>
    <col min="10777" max="10777" width="24.59765625" style="23" customWidth="1"/>
    <col min="10778" max="10778" width="24" style="23" customWidth="1"/>
    <col min="10779" max="10780" width="28.3984375" style="23" customWidth="1"/>
    <col min="10781" max="10781" width="33.59765625" style="23" customWidth="1"/>
    <col min="10782" max="11008" width="18.59765625" style="23"/>
    <col min="11009" max="11009" width="18.59765625" style="23" customWidth="1"/>
    <col min="11010" max="11010" width="15.3984375" style="23" customWidth="1"/>
    <col min="11011" max="11011" width="21.3984375" style="23" customWidth="1"/>
    <col min="11012" max="11012" width="62.59765625" style="23" customWidth="1"/>
    <col min="11013" max="11013" width="21.296875" style="23" customWidth="1"/>
    <col min="11014" max="11014" width="21.09765625" style="23" customWidth="1"/>
    <col min="11015" max="11015" width="18.59765625" style="23" customWidth="1"/>
    <col min="11016" max="11016" width="23" style="23" customWidth="1"/>
    <col min="11017" max="11017" width="17.69921875" style="23" customWidth="1"/>
    <col min="11018" max="11018" width="21.296875" style="23" customWidth="1"/>
    <col min="11019" max="11019" width="24.09765625" style="23" customWidth="1"/>
    <col min="11020" max="11020" width="21.09765625" style="23" customWidth="1"/>
    <col min="11021" max="11021" width="17.69921875" style="23" customWidth="1"/>
    <col min="11022" max="11022" width="24.09765625" style="23" customWidth="1"/>
    <col min="11023" max="11023" width="19" style="23" customWidth="1"/>
    <col min="11024" max="11024" width="24.59765625" style="23" customWidth="1"/>
    <col min="11025" max="11025" width="31.3984375" style="23" customWidth="1"/>
    <col min="11026" max="11026" width="27.59765625" style="23" customWidth="1"/>
    <col min="11027" max="11027" width="30.8984375" style="23" customWidth="1"/>
    <col min="11028" max="11028" width="24.59765625" style="23" customWidth="1"/>
    <col min="11029" max="11029" width="18.59765625" style="23"/>
    <col min="11030" max="11030" width="32.8984375" style="23" customWidth="1"/>
    <col min="11031" max="11031" width="24.59765625" style="23" customWidth="1"/>
    <col min="11032" max="11032" width="28.3984375" style="23" customWidth="1"/>
    <col min="11033" max="11033" width="24.59765625" style="23" customWidth="1"/>
    <col min="11034" max="11034" width="24" style="23" customWidth="1"/>
    <col min="11035" max="11036" width="28.3984375" style="23" customWidth="1"/>
    <col min="11037" max="11037" width="33.59765625" style="23" customWidth="1"/>
    <col min="11038" max="11264" width="18.59765625" style="23"/>
    <col min="11265" max="11265" width="18.59765625" style="23" customWidth="1"/>
    <col min="11266" max="11266" width="15.3984375" style="23" customWidth="1"/>
    <col min="11267" max="11267" width="21.3984375" style="23" customWidth="1"/>
    <col min="11268" max="11268" width="62.59765625" style="23" customWidth="1"/>
    <col min="11269" max="11269" width="21.296875" style="23" customWidth="1"/>
    <col min="11270" max="11270" width="21.09765625" style="23" customWidth="1"/>
    <col min="11271" max="11271" width="18.59765625" style="23" customWidth="1"/>
    <col min="11272" max="11272" width="23" style="23" customWidth="1"/>
    <col min="11273" max="11273" width="17.69921875" style="23" customWidth="1"/>
    <col min="11274" max="11274" width="21.296875" style="23" customWidth="1"/>
    <col min="11275" max="11275" width="24.09765625" style="23" customWidth="1"/>
    <col min="11276" max="11276" width="21.09765625" style="23" customWidth="1"/>
    <col min="11277" max="11277" width="17.69921875" style="23" customWidth="1"/>
    <col min="11278" max="11278" width="24.09765625" style="23" customWidth="1"/>
    <col min="11279" max="11279" width="19" style="23" customWidth="1"/>
    <col min="11280" max="11280" width="24.59765625" style="23" customWidth="1"/>
    <col min="11281" max="11281" width="31.3984375" style="23" customWidth="1"/>
    <col min="11282" max="11282" width="27.59765625" style="23" customWidth="1"/>
    <col min="11283" max="11283" width="30.8984375" style="23" customWidth="1"/>
    <col min="11284" max="11284" width="24.59765625" style="23" customWidth="1"/>
    <col min="11285" max="11285" width="18.59765625" style="23"/>
    <col min="11286" max="11286" width="32.8984375" style="23" customWidth="1"/>
    <col min="11287" max="11287" width="24.59765625" style="23" customWidth="1"/>
    <col min="11288" max="11288" width="28.3984375" style="23" customWidth="1"/>
    <col min="11289" max="11289" width="24.59765625" style="23" customWidth="1"/>
    <col min="11290" max="11290" width="24" style="23" customWidth="1"/>
    <col min="11291" max="11292" width="28.3984375" style="23" customWidth="1"/>
    <col min="11293" max="11293" width="33.59765625" style="23" customWidth="1"/>
    <col min="11294" max="11520" width="18.59765625" style="23"/>
    <col min="11521" max="11521" width="18.59765625" style="23" customWidth="1"/>
    <col min="11522" max="11522" width="15.3984375" style="23" customWidth="1"/>
    <col min="11523" max="11523" width="21.3984375" style="23" customWidth="1"/>
    <col min="11524" max="11524" width="62.59765625" style="23" customWidth="1"/>
    <col min="11525" max="11525" width="21.296875" style="23" customWidth="1"/>
    <col min="11526" max="11526" width="21.09765625" style="23" customWidth="1"/>
    <col min="11527" max="11527" width="18.59765625" style="23" customWidth="1"/>
    <col min="11528" max="11528" width="23" style="23" customWidth="1"/>
    <col min="11529" max="11529" width="17.69921875" style="23" customWidth="1"/>
    <col min="11530" max="11530" width="21.296875" style="23" customWidth="1"/>
    <col min="11531" max="11531" width="24.09765625" style="23" customWidth="1"/>
    <col min="11532" max="11532" width="21.09765625" style="23" customWidth="1"/>
    <col min="11533" max="11533" width="17.69921875" style="23" customWidth="1"/>
    <col min="11534" max="11534" width="24.09765625" style="23" customWidth="1"/>
    <col min="11535" max="11535" width="19" style="23" customWidth="1"/>
    <col min="11536" max="11536" width="24.59765625" style="23" customWidth="1"/>
    <col min="11537" max="11537" width="31.3984375" style="23" customWidth="1"/>
    <col min="11538" max="11538" width="27.59765625" style="23" customWidth="1"/>
    <col min="11539" max="11539" width="30.8984375" style="23" customWidth="1"/>
    <col min="11540" max="11540" width="24.59765625" style="23" customWidth="1"/>
    <col min="11541" max="11541" width="18.59765625" style="23"/>
    <col min="11542" max="11542" width="32.8984375" style="23" customWidth="1"/>
    <col min="11543" max="11543" width="24.59765625" style="23" customWidth="1"/>
    <col min="11544" max="11544" width="28.3984375" style="23" customWidth="1"/>
    <col min="11545" max="11545" width="24.59765625" style="23" customWidth="1"/>
    <col min="11546" max="11546" width="24" style="23" customWidth="1"/>
    <col min="11547" max="11548" width="28.3984375" style="23" customWidth="1"/>
    <col min="11549" max="11549" width="33.59765625" style="23" customWidth="1"/>
    <col min="11550" max="11776" width="18.59765625" style="23"/>
    <col min="11777" max="11777" width="18.59765625" style="23" customWidth="1"/>
    <col min="11778" max="11778" width="15.3984375" style="23" customWidth="1"/>
    <col min="11779" max="11779" width="21.3984375" style="23" customWidth="1"/>
    <col min="11780" max="11780" width="62.59765625" style="23" customWidth="1"/>
    <col min="11781" max="11781" width="21.296875" style="23" customWidth="1"/>
    <col min="11782" max="11782" width="21.09765625" style="23" customWidth="1"/>
    <col min="11783" max="11783" width="18.59765625" style="23" customWidth="1"/>
    <col min="11784" max="11784" width="23" style="23" customWidth="1"/>
    <col min="11785" max="11785" width="17.69921875" style="23" customWidth="1"/>
    <col min="11786" max="11786" width="21.296875" style="23" customWidth="1"/>
    <col min="11787" max="11787" width="24.09765625" style="23" customWidth="1"/>
    <col min="11788" max="11788" width="21.09765625" style="23" customWidth="1"/>
    <col min="11789" max="11789" width="17.69921875" style="23" customWidth="1"/>
    <col min="11790" max="11790" width="24.09765625" style="23" customWidth="1"/>
    <col min="11791" max="11791" width="19" style="23" customWidth="1"/>
    <col min="11792" max="11792" width="24.59765625" style="23" customWidth="1"/>
    <col min="11793" max="11793" width="31.3984375" style="23" customWidth="1"/>
    <col min="11794" max="11794" width="27.59765625" style="23" customWidth="1"/>
    <col min="11795" max="11795" width="30.8984375" style="23" customWidth="1"/>
    <col min="11796" max="11796" width="24.59765625" style="23" customWidth="1"/>
    <col min="11797" max="11797" width="18.59765625" style="23"/>
    <col min="11798" max="11798" width="32.8984375" style="23" customWidth="1"/>
    <col min="11799" max="11799" width="24.59765625" style="23" customWidth="1"/>
    <col min="11800" max="11800" width="28.3984375" style="23" customWidth="1"/>
    <col min="11801" max="11801" width="24.59765625" style="23" customWidth="1"/>
    <col min="11802" max="11802" width="24" style="23" customWidth="1"/>
    <col min="11803" max="11804" width="28.3984375" style="23" customWidth="1"/>
    <col min="11805" max="11805" width="33.59765625" style="23" customWidth="1"/>
    <col min="11806" max="12032" width="18.59765625" style="23"/>
    <col min="12033" max="12033" width="18.59765625" style="23" customWidth="1"/>
    <col min="12034" max="12034" width="15.3984375" style="23" customWidth="1"/>
    <col min="12035" max="12035" width="21.3984375" style="23" customWidth="1"/>
    <col min="12036" max="12036" width="62.59765625" style="23" customWidth="1"/>
    <col min="12037" max="12037" width="21.296875" style="23" customWidth="1"/>
    <col min="12038" max="12038" width="21.09765625" style="23" customWidth="1"/>
    <col min="12039" max="12039" width="18.59765625" style="23" customWidth="1"/>
    <col min="12040" max="12040" width="23" style="23" customWidth="1"/>
    <col min="12041" max="12041" width="17.69921875" style="23" customWidth="1"/>
    <col min="12042" max="12042" width="21.296875" style="23" customWidth="1"/>
    <col min="12043" max="12043" width="24.09765625" style="23" customWidth="1"/>
    <col min="12044" max="12044" width="21.09765625" style="23" customWidth="1"/>
    <col min="12045" max="12045" width="17.69921875" style="23" customWidth="1"/>
    <col min="12046" max="12046" width="24.09765625" style="23" customWidth="1"/>
    <col min="12047" max="12047" width="19" style="23" customWidth="1"/>
    <col min="12048" max="12048" width="24.59765625" style="23" customWidth="1"/>
    <col min="12049" max="12049" width="31.3984375" style="23" customWidth="1"/>
    <col min="12050" max="12050" width="27.59765625" style="23" customWidth="1"/>
    <col min="12051" max="12051" width="30.8984375" style="23" customWidth="1"/>
    <col min="12052" max="12052" width="24.59765625" style="23" customWidth="1"/>
    <col min="12053" max="12053" width="18.59765625" style="23"/>
    <col min="12054" max="12054" width="32.8984375" style="23" customWidth="1"/>
    <col min="12055" max="12055" width="24.59765625" style="23" customWidth="1"/>
    <col min="12056" max="12056" width="28.3984375" style="23" customWidth="1"/>
    <col min="12057" max="12057" width="24.59765625" style="23" customWidth="1"/>
    <col min="12058" max="12058" width="24" style="23" customWidth="1"/>
    <col min="12059" max="12060" width="28.3984375" style="23" customWidth="1"/>
    <col min="12061" max="12061" width="33.59765625" style="23" customWidth="1"/>
    <col min="12062" max="12288" width="18.59765625" style="23"/>
    <col min="12289" max="12289" width="18.59765625" style="23" customWidth="1"/>
    <col min="12290" max="12290" width="15.3984375" style="23" customWidth="1"/>
    <col min="12291" max="12291" width="21.3984375" style="23" customWidth="1"/>
    <col min="12292" max="12292" width="62.59765625" style="23" customWidth="1"/>
    <col min="12293" max="12293" width="21.296875" style="23" customWidth="1"/>
    <col min="12294" max="12294" width="21.09765625" style="23" customWidth="1"/>
    <col min="12295" max="12295" width="18.59765625" style="23" customWidth="1"/>
    <col min="12296" max="12296" width="23" style="23" customWidth="1"/>
    <col min="12297" max="12297" width="17.69921875" style="23" customWidth="1"/>
    <col min="12298" max="12298" width="21.296875" style="23" customWidth="1"/>
    <col min="12299" max="12299" width="24.09765625" style="23" customWidth="1"/>
    <col min="12300" max="12300" width="21.09765625" style="23" customWidth="1"/>
    <col min="12301" max="12301" width="17.69921875" style="23" customWidth="1"/>
    <col min="12302" max="12302" width="24.09765625" style="23" customWidth="1"/>
    <col min="12303" max="12303" width="19" style="23" customWidth="1"/>
    <col min="12304" max="12304" width="24.59765625" style="23" customWidth="1"/>
    <col min="12305" max="12305" width="31.3984375" style="23" customWidth="1"/>
    <col min="12306" max="12306" width="27.59765625" style="23" customWidth="1"/>
    <col min="12307" max="12307" width="30.8984375" style="23" customWidth="1"/>
    <col min="12308" max="12308" width="24.59765625" style="23" customWidth="1"/>
    <col min="12309" max="12309" width="18.59765625" style="23"/>
    <col min="12310" max="12310" width="32.8984375" style="23" customWidth="1"/>
    <col min="12311" max="12311" width="24.59765625" style="23" customWidth="1"/>
    <col min="12312" max="12312" width="28.3984375" style="23" customWidth="1"/>
    <col min="12313" max="12313" width="24.59765625" style="23" customWidth="1"/>
    <col min="12314" max="12314" width="24" style="23" customWidth="1"/>
    <col min="12315" max="12316" width="28.3984375" style="23" customWidth="1"/>
    <col min="12317" max="12317" width="33.59765625" style="23" customWidth="1"/>
    <col min="12318" max="12544" width="18.59765625" style="23"/>
    <col min="12545" max="12545" width="18.59765625" style="23" customWidth="1"/>
    <col min="12546" max="12546" width="15.3984375" style="23" customWidth="1"/>
    <col min="12547" max="12547" width="21.3984375" style="23" customWidth="1"/>
    <col min="12548" max="12548" width="62.59765625" style="23" customWidth="1"/>
    <col min="12549" max="12549" width="21.296875" style="23" customWidth="1"/>
    <col min="12550" max="12550" width="21.09765625" style="23" customWidth="1"/>
    <col min="12551" max="12551" width="18.59765625" style="23" customWidth="1"/>
    <col min="12552" max="12552" width="23" style="23" customWidth="1"/>
    <col min="12553" max="12553" width="17.69921875" style="23" customWidth="1"/>
    <col min="12554" max="12554" width="21.296875" style="23" customWidth="1"/>
    <col min="12555" max="12555" width="24.09765625" style="23" customWidth="1"/>
    <col min="12556" max="12556" width="21.09765625" style="23" customWidth="1"/>
    <col min="12557" max="12557" width="17.69921875" style="23" customWidth="1"/>
    <col min="12558" max="12558" width="24.09765625" style="23" customWidth="1"/>
    <col min="12559" max="12559" width="19" style="23" customWidth="1"/>
    <col min="12560" max="12560" width="24.59765625" style="23" customWidth="1"/>
    <col min="12561" max="12561" width="31.3984375" style="23" customWidth="1"/>
    <col min="12562" max="12562" width="27.59765625" style="23" customWidth="1"/>
    <col min="12563" max="12563" width="30.8984375" style="23" customWidth="1"/>
    <col min="12564" max="12564" width="24.59765625" style="23" customWidth="1"/>
    <col min="12565" max="12565" width="18.59765625" style="23"/>
    <col min="12566" max="12566" width="32.8984375" style="23" customWidth="1"/>
    <col min="12567" max="12567" width="24.59765625" style="23" customWidth="1"/>
    <col min="12568" max="12568" width="28.3984375" style="23" customWidth="1"/>
    <col min="12569" max="12569" width="24.59765625" style="23" customWidth="1"/>
    <col min="12570" max="12570" width="24" style="23" customWidth="1"/>
    <col min="12571" max="12572" width="28.3984375" style="23" customWidth="1"/>
    <col min="12573" max="12573" width="33.59765625" style="23" customWidth="1"/>
    <col min="12574" max="12800" width="18.59765625" style="23"/>
    <col min="12801" max="12801" width="18.59765625" style="23" customWidth="1"/>
    <col min="12802" max="12802" width="15.3984375" style="23" customWidth="1"/>
    <col min="12803" max="12803" width="21.3984375" style="23" customWidth="1"/>
    <col min="12804" max="12804" width="62.59765625" style="23" customWidth="1"/>
    <col min="12805" max="12805" width="21.296875" style="23" customWidth="1"/>
    <col min="12806" max="12806" width="21.09765625" style="23" customWidth="1"/>
    <col min="12807" max="12807" width="18.59765625" style="23" customWidth="1"/>
    <col min="12808" max="12808" width="23" style="23" customWidth="1"/>
    <col min="12809" max="12809" width="17.69921875" style="23" customWidth="1"/>
    <col min="12810" max="12810" width="21.296875" style="23" customWidth="1"/>
    <col min="12811" max="12811" width="24.09765625" style="23" customWidth="1"/>
    <col min="12812" max="12812" width="21.09765625" style="23" customWidth="1"/>
    <col min="12813" max="12813" width="17.69921875" style="23" customWidth="1"/>
    <col min="12814" max="12814" width="24.09765625" style="23" customWidth="1"/>
    <col min="12815" max="12815" width="19" style="23" customWidth="1"/>
    <col min="12816" max="12816" width="24.59765625" style="23" customWidth="1"/>
    <col min="12817" max="12817" width="31.3984375" style="23" customWidth="1"/>
    <col min="12818" max="12818" width="27.59765625" style="23" customWidth="1"/>
    <col min="12819" max="12819" width="30.8984375" style="23" customWidth="1"/>
    <col min="12820" max="12820" width="24.59765625" style="23" customWidth="1"/>
    <col min="12821" max="12821" width="18.59765625" style="23"/>
    <col min="12822" max="12822" width="32.8984375" style="23" customWidth="1"/>
    <col min="12823" max="12823" width="24.59765625" style="23" customWidth="1"/>
    <col min="12824" max="12824" width="28.3984375" style="23" customWidth="1"/>
    <col min="12825" max="12825" width="24.59765625" style="23" customWidth="1"/>
    <col min="12826" max="12826" width="24" style="23" customWidth="1"/>
    <col min="12827" max="12828" width="28.3984375" style="23" customWidth="1"/>
    <col min="12829" max="12829" width="33.59765625" style="23" customWidth="1"/>
    <col min="12830" max="13056" width="18.59765625" style="23"/>
    <col min="13057" max="13057" width="18.59765625" style="23" customWidth="1"/>
    <col min="13058" max="13058" width="15.3984375" style="23" customWidth="1"/>
    <col min="13059" max="13059" width="21.3984375" style="23" customWidth="1"/>
    <col min="13060" max="13060" width="62.59765625" style="23" customWidth="1"/>
    <col min="13061" max="13061" width="21.296875" style="23" customWidth="1"/>
    <col min="13062" max="13062" width="21.09765625" style="23" customWidth="1"/>
    <col min="13063" max="13063" width="18.59765625" style="23" customWidth="1"/>
    <col min="13064" max="13064" width="23" style="23" customWidth="1"/>
    <col min="13065" max="13065" width="17.69921875" style="23" customWidth="1"/>
    <col min="13066" max="13066" width="21.296875" style="23" customWidth="1"/>
    <col min="13067" max="13067" width="24.09765625" style="23" customWidth="1"/>
    <col min="13068" max="13068" width="21.09765625" style="23" customWidth="1"/>
    <col min="13069" max="13069" width="17.69921875" style="23" customWidth="1"/>
    <col min="13070" max="13070" width="24.09765625" style="23" customWidth="1"/>
    <col min="13071" max="13071" width="19" style="23" customWidth="1"/>
    <col min="13072" max="13072" width="24.59765625" style="23" customWidth="1"/>
    <col min="13073" max="13073" width="31.3984375" style="23" customWidth="1"/>
    <col min="13074" max="13074" width="27.59765625" style="23" customWidth="1"/>
    <col min="13075" max="13075" width="30.8984375" style="23" customWidth="1"/>
    <col min="13076" max="13076" width="24.59765625" style="23" customWidth="1"/>
    <col min="13077" max="13077" width="18.59765625" style="23"/>
    <col min="13078" max="13078" width="32.8984375" style="23" customWidth="1"/>
    <col min="13079" max="13079" width="24.59765625" style="23" customWidth="1"/>
    <col min="13080" max="13080" width="28.3984375" style="23" customWidth="1"/>
    <col min="13081" max="13081" width="24.59765625" style="23" customWidth="1"/>
    <col min="13082" max="13082" width="24" style="23" customWidth="1"/>
    <col min="13083" max="13084" width="28.3984375" style="23" customWidth="1"/>
    <col min="13085" max="13085" width="33.59765625" style="23" customWidth="1"/>
    <col min="13086" max="13312" width="18.59765625" style="23"/>
    <col min="13313" max="13313" width="18.59765625" style="23" customWidth="1"/>
    <col min="13314" max="13314" width="15.3984375" style="23" customWidth="1"/>
    <col min="13315" max="13315" width="21.3984375" style="23" customWidth="1"/>
    <col min="13316" max="13316" width="62.59765625" style="23" customWidth="1"/>
    <col min="13317" max="13317" width="21.296875" style="23" customWidth="1"/>
    <col min="13318" max="13318" width="21.09765625" style="23" customWidth="1"/>
    <col min="13319" max="13319" width="18.59765625" style="23" customWidth="1"/>
    <col min="13320" max="13320" width="23" style="23" customWidth="1"/>
    <col min="13321" max="13321" width="17.69921875" style="23" customWidth="1"/>
    <col min="13322" max="13322" width="21.296875" style="23" customWidth="1"/>
    <col min="13323" max="13323" width="24.09765625" style="23" customWidth="1"/>
    <col min="13324" max="13324" width="21.09765625" style="23" customWidth="1"/>
    <col min="13325" max="13325" width="17.69921875" style="23" customWidth="1"/>
    <col min="13326" max="13326" width="24.09765625" style="23" customWidth="1"/>
    <col min="13327" max="13327" width="19" style="23" customWidth="1"/>
    <col min="13328" max="13328" width="24.59765625" style="23" customWidth="1"/>
    <col min="13329" max="13329" width="31.3984375" style="23" customWidth="1"/>
    <col min="13330" max="13330" width="27.59765625" style="23" customWidth="1"/>
    <col min="13331" max="13331" width="30.8984375" style="23" customWidth="1"/>
    <col min="13332" max="13332" width="24.59765625" style="23" customWidth="1"/>
    <col min="13333" max="13333" width="18.59765625" style="23"/>
    <col min="13334" max="13334" width="32.8984375" style="23" customWidth="1"/>
    <col min="13335" max="13335" width="24.59765625" style="23" customWidth="1"/>
    <col min="13336" max="13336" width="28.3984375" style="23" customWidth="1"/>
    <col min="13337" max="13337" width="24.59765625" style="23" customWidth="1"/>
    <col min="13338" max="13338" width="24" style="23" customWidth="1"/>
    <col min="13339" max="13340" width="28.3984375" style="23" customWidth="1"/>
    <col min="13341" max="13341" width="33.59765625" style="23" customWidth="1"/>
    <col min="13342" max="13568" width="18.59765625" style="23"/>
    <col min="13569" max="13569" width="18.59765625" style="23" customWidth="1"/>
    <col min="13570" max="13570" width="15.3984375" style="23" customWidth="1"/>
    <col min="13571" max="13571" width="21.3984375" style="23" customWidth="1"/>
    <col min="13572" max="13572" width="62.59765625" style="23" customWidth="1"/>
    <col min="13573" max="13573" width="21.296875" style="23" customWidth="1"/>
    <col min="13574" max="13574" width="21.09765625" style="23" customWidth="1"/>
    <col min="13575" max="13575" width="18.59765625" style="23" customWidth="1"/>
    <col min="13576" max="13576" width="23" style="23" customWidth="1"/>
    <col min="13577" max="13577" width="17.69921875" style="23" customWidth="1"/>
    <col min="13578" max="13578" width="21.296875" style="23" customWidth="1"/>
    <col min="13579" max="13579" width="24.09765625" style="23" customWidth="1"/>
    <col min="13580" max="13580" width="21.09765625" style="23" customWidth="1"/>
    <col min="13581" max="13581" width="17.69921875" style="23" customWidth="1"/>
    <col min="13582" max="13582" width="24.09765625" style="23" customWidth="1"/>
    <col min="13583" max="13583" width="19" style="23" customWidth="1"/>
    <col min="13584" max="13584" width="24.59765625" style="23" customWidth="1"/>
    <col min="13585" max="13585" width="31.3984375" style="23" customWidth="1"/>
    <col min="13586" max="13586" width="27.59765625" style="23" customWidth="1"/>
    <col min="13587" max="13587" width="30.8984375" style="23" customWidth="1"/>
    <col min="13588" max="13588" width="24.59765625" style="23" customWidth="1"/>
    <col min="13589" max="13589" width="18.59765625" style="23"/>
    <col min="13590" max="13590" width="32.8984375" style="23" customWidth="1"/>
    <col min="13591" max="13591" width="24.59765625" style="23" customWidth="1"/>
    <col min="13592" max="13592" width="28.3984375" style="23" customWidth="1"/>
    <col min="13593" max="13593" width="24.59765625" style="23" customWidth="1"/>
    <col min="13594" max="13594" width="24" style="23" customWidth="1"/>
    <col min="13595" max="13596" width="28.3984375" style="23" customWidth="1"/>
    <col min="13597" max="13597" width="33.59765625" style="23" customWidth="1"/>
    <col min="13598" max="13824" width="18.59765625" style="23"/>
    <col min="13825" max="13825" width="18.59765625" style="23" customWidth="1"/>
    <col min="13826" max="13826" width="15.3984375" style="23" customWidth="1"/>
    <col min="13827" max="13827" width="21.3984375" style="23" customWidth="1"/>
    <col min="13828" max="13828" width="62.59765625" style="23" customWidth="1"/>
    <col min="13829" max="13829" width="21.296875" style="23" customWidth="1"/>
    <col min="13830" max="13830" width="21.09765625" style="23" customWidth="1"/>
    <col min="13831" max="13831" width="18.59765625" style="23" customWidth="1"/>
    <col min="13832" max="13832" width="23" style="23" customWidth="1"/>
    <col min="13833" max="13833" width="17.69921875" style="23" customWidth="1"/>
    <col min="13834" max="13834" width="21.296875" style="23" customWidth="1"/>
    <col min="13835" max="13835" width="24.09765625" style="23" customWidth="1"/>
    <col min="13836" max="13836" width="21.09765625" style="23" customWidth="1"/>
    <col min="13837" max="13837" width="17.69921875" style="23" customWidth="1"/>
    <col min="13838" max="13838" width="24.09765625" style="23" customWidth="1"/>
    <col min="13839" max="13839" width="19" style="23" customWidth="1"/>
    <col min="13840" max="13840" width="24.59765625" style="23" customWidth="1"/>
    <col min="13841" max="13841" width="31.3984375" style="23" customWidth="1"/>
    <col min="13842" max="13842" width="27.59765625" style="23" customWidth="1"/>
    <col min="13843" max="13843" width="30.8984375" style="23" customWidth="1"/>
    <col min="13844" max="13844" width="24.59765625" style="23" customWidth="1"/>
    <col min="13845" max="13845" width="18.59765625" style="23"/>
    <col min="13846" max="13846" width="32.8984375" style="23" customWidth="1"/>
    <col min="13847" max="13847" width="24.59765625" style="23" customWidth="1"/>
    <col min="13848" max="13848" width="28.3984375" style="23" customWidth="1"/>
    <col min="13849" max="13849" width="24.59765625" style="23" customWidth="1"/>
    <col min="13850" max="13850" width="24" style="23" customWidth="1"/>
    <col min="13851" max="13852" width="28.3984375" style="23" customWidth="1"/>
    <col min="13853" max="13853" width="33.59765625" style="23" customWidth="1"/>
    <col min="13854" max="14080" width="18.59765625" style="23"/>
    <col min="14081" max="14081" width="18.59765625" style="23" customWidth="1"/>
    <col min="14082" max="14082" width="15.3984375" style="23" customWidth="1"/>
    <col min="14083" max="14083" width="21.3984375" style="23" customWidth="1"/>
    <col min="14084" max="14084" width="62.59765625" style="23" customWidth="1"/>
    <col min="14085" max="14085" width="21.296875" style="23" customWidth="1"/>
    <col min="14086" max="14086" width="21.09765625" style="23" customWidth="1"/>
    <col min="14087" max="14087" width="18.59765625" style="23" customWidth="1"/>
    <col min="14088" max="14088" width="23" style="23" customWidth="1"/>
    <col min="14089" max="14089" width="17.69921875" style="23" customWidth="1"/>
    <col min="14090" max="14090" width="21.296875" style="23" customWidth="1"/>
    <col min="14091" max="14091" width="24.09765625" style="23" customWidth="1"/>
    <col min="14092" max="14092" width="21.09765625" style="23" customWidth="1"/>
    <col min="14093" max="14093" width="17.69921875" style="23" customWidth="1"/>
    <col min="14094" max="14094" width="24.09765625" style="23" customWidth="1"/>
    <col min="14095" max="14095" width="19" style="23" customWidth="1"/>
    <col min="14096" max="14096" width="24.59765625" style="23" customWidth="1"/>
    <col min="14097" max="14097" width="31.3984375" style="23" customWidth="1"/>
    <col min="14098" max="14098" width="27.59765625" style="23" customWidth="1"/>
    <col min="14099" max="14099" width="30.8984375" style="23" customWidth="1"/>
    <col min="14100" max="14100" width="24.59765625" style="23" customWidth="1"/>
    <col min="14101" max="14101" width="18.59765625" style="23"/>
    <col min="14102" max="14102" width="32.8984375" style="23" customWidth="1"/>
    <col min="14103" max="14103" width="24.59765625" style="23" customWidth="1"/>
    <col min="14104" max="14104" width="28.3984375" style="23" customWidth="1"/>
    <col min="14105" max="14105" width="24.59765625" style="23" customWidth="1"/>
    <col min="14106" max="14106" width="24" style="23" customWidth="1"/>
    <col min="14107" max="14108" width="28.3984375" style="23" customWidth="1"/>
    <col min="14109" max="14109" width="33.59765625" style="23" customWidth="1"/>
    <col min="14110" max="14336" width="18.59765625" style="23"/>
    <col min="14337" max="14337" width="18.59765625" style="23" customWidth="1"/>
    <col min="14338" max="14338" width="15.3984375" style="23" customWidth="1"/>
    <col min="14339" max="14339" width="21.3984375" style="23" customWidth="1"/>
    <col min="14340" max="14340" width="62.59765625" style="23" customWidth="1"/>
    <col min="14341" max="14341" width="21.296875" style="23" customWidth="1"/>
    <col min="14342" max="14342" width="21.09765625" style="23" customWidth="1"/>
    <col min="14343" max="14343" width="18.59765625" style="23" customWidth="1"/>
    <col min="14344" max="14344" width="23" style="23" customWidth="1"/>
    <col min="14345" max="14345" width="17.69921875" style="23" customWidth="1"/>
    <col min="14346" max="14346" width="21.296875" style="23" customWidth="1"/>
    <col min="14347" max="14347" width="24.09765625" style="23" customWidth="1"/>
    <col min="14348" max="14348" width="21.09765625" style="23" customWidth="1"/>
    <col min="14349" max="14349" width="17.69921875" style="23" customWidth="1"/>
    <col min="14350" max="14350" width="24.09765625" style="23" customWidth="1"/>
    <col min="14351" max="14351" width="19" style="23" customWidth="1"/>
    <col min="14352" max="14352" width="24.59765625" style="23" customWidth="1"/>
    <col min="14353" max="14353" width="31.3984375" style="23" customWidth="1"/>
    <col min="14354" max="14354" width="27.59765625" style="23" customWidth="1"/>
    <col min="14355" max="14355" width="30.8984375" style="23" customWidth="1"/>
    <col min="14356" max="14356" width="24.59765625" style="23" customWidth="1"/>
    <col min="14357" max="14357" width="18.59765625" style="23"/>
    <col min="14358" max="14358" width="32.8984375" style="23" customWidth="1"/>
    <col min="14359" max="14359" width="24.59765625" style="23" customWidth="1"/>
    <col min="14360" max="14360" width="28.3984375" style="23" customWidth="1"/>
    <col min="14361" max="14361" width="24.59765625" style="23" customWidth="1"/>
    <col min="14362" max="14362" width="24" style="23" customWidth="1"/>
    <col min="14363" max="14364" width="28.3984375" style="23" customWidth="1"/>
    <col min="14365" max="14365" width="33.59765625" style="23" customWidth="1"/>
    <col min="14366" max="14592" width="18.59765625" style="23"/>
    <col min="14593" max="14593" width="18.59765625" style="23" customWidth="1"/>
    <col min="14594" max="14594" width="15.3984375" style="23" customWidth="1"/>
    <col min="14595" max="14595" width="21.3984375" style="23" customWidth="1"/>
    <col min="14596" max="14596" width="62.59765625" style="23" customWidth="1"/>
    <col min="14597" max="14597" width="21.296875" style="23" customWidth="1"/>
    <col min="14598" max="14598" width="21.09765625" style="23" customWidth="1"/>
    <col min="14599" max="14599" width="18.59765625" style="23" customWidth="1"/>
    <col min="14600" max="14600" width="23" style="23" customWidth="1"/>
    <col min="14601" max="14601" width="17.69921875" style="23" customWidth="1"/>
    <col min="14602" max="14602" width="21.296875" style="23" customWidth="1"/>
    <col min="14603" max="14603" width="24.09765625" style="23" customWidth="1"/>
    <col min="14604" max="14604" width="21.09765625" style="23" customWidth="1"/>
    <col min="14605" max="14605" width="17.69921875" style="23" customWidth="1"/>
    <col min="14606" max="14606" width="24.09765625" style="23" customWidth="1"/>
    <col min="14607" max="14607" width="19" style="23" customWidth="1"/>
    <col min="14608" max="14608" width="24.59765625" style="23" customWidth="1"/>
    <col min="14609" max="14609" width="31.3984375" style="23" customWidth="1"/>
    <col min="14610" max="14610" width="27.59765625" style="23" customWidth="1"/>
    <col min="14611" max="14611" width="30.8984375" style="23" customWidth="1"/>
    <col min="14612" max="14612" width="24.59765625" style="23" customWidth="1"/>
    <col min="14613" max="14613" width="18.59765625" style="23"/>
    <col min="14614" max="14614" width="32.8984375" style="23" customWidth="1"/>
    <col min="14615" max="14615" width="24.59765625" style="23" customWidth="1"/>
    <col min="14616" max="14616" width="28.3984375" style="23" customWidth="1"/>
    <col min="14617" max="14617" width="24.59765625" style="23" customWidth="1"/>
    <col min="14618" max="14618" width="24" style="23" customWidth="1"/>
    <col min="14619" max="14620" width="28.3984375" style="23" customWidth="1"/>
    <col min="14621" max="14621" width="33.59765625" style="23" customWidth="1"/>
    <col min="14622" max="14848" width="18.59765625" style="23"/>
    <col min="14849" max="14849" width="18.59765625" style="23" customWidth="1"/>
    <col min="14850" max="14850" width="15.3984375" style="23" customWidth="1"/>
    <col min="14851" max="14851" width="21.3984375" style="23" customWidth="1"/>
    <col min="14852" max="14852" width="62.59765625" style="23" customWidth="1"/>
    <col min="14853" max="14853" width="21.296875" style="23" customWidth="1"/>
    <col min="14854" max="14854" width="21.09765625" style="23" customWidth="1"/>
    <col min="14855" max="14855" width="18.59765625" style="23" customWidth="1"/>
    <col min="14856" max="14856" width="23" style="23" customWidth="1"/>
    <col min="14857" max="14857" width="17.69921875" style="23" customWidth="1"/>
    <col min="14858" max="14858" width="21.296875" style="23" customWidth="1"/>
    <col min="14859" max="14859" width="24.09765625" style="23" customWidth="1"/>
    <col min="14860" max="14860" width="21.09765625" style="23" customWidth="1"/>
    <col min="14861" max="14861" width="17.69921875" style="23" customWidth="1"/>
    <col min="14862" max="14862" width="24.09765625" style="23" customWidth="1"/>
    <col min="14863" max="14863" width="19" style="23" customWidth="1"/>
    <col min="14864" max="14864" width="24.59765625" style="23" customWidth="1"/>
    <col min="14865" max="14865" width="31.3984375" style="23" customWidth="1"/>
    <col min="14866" max="14866" width="27.59765625" style="23" customWidth="1"/>
    <col min="14867" max="14867" width="30.8984375" style="23" customWidth="1"/>
    <col min="14868" max="14868" width="24.59765625" style="23" customWidth="1"/>
    <col min="14869" max="14869" width="18.59765625" style="23"/>
    <col min="14870" max="14870" width="32.8984375" style="23" customWidth="1"/>
    <col min="14871" max="14871" width="24.59765625" style="23" customWidth="1"/>
    <col min="14872" max="14872" width="28.3984375" style="23" customWidth="1"/>
    <col min="14873" max="14873" width="24.59765625" style="23" customWidth="1"/>
    <col min="14874" max="14874" width="24" style="23" customWidth="1"/>
    <col min="14875" max="14876" width="28.3984375" style="23" customWidth="1"/>
    <col min="14877" max="14877" width="33.59765625" style="23" customWidth="1"/>
    <col min="14878" max="15104" width="18.59765625" style="23"/>
    <col min="15105" max="15105" width="18.59765625" style="23" customWidth="1"/>
    <col min="15106" max="15106" width="15.3984375" style="23" customWidth="1"/>
    <col min="15107" max="15107" width="21.3984375" style="23" customWidth="1"/>
    <col min="15108" max="15108" width="62.59765625" style="23" customWidth="1"/>
    <col min="15109" max="15109" width="21.296875" style="23" customWidth="1"/>
    <col min="15110" max="15110" width="21.09765625" style="23" customWidth="1"/>
    <col min="15111" max="15111" width="18.59765625" style="23" customWidth="1"/>
    <col min="15112" max="15112" width="23" style="23" customWidth="1"/>
    <col min="15113" max="15113" width="17.69921875" style="23" customWidth="1"/>
    <col min="15114" max="15114" width="21.296875" style="23" customWidth="1"/>
    <col min="15115" max="15115" width="24.09765625" style="23" customWidth="1"/>
    <col min="15116" max="15116" width="21.09765625" style="23" customWidth="1"/>
    <col min="15117" max="15117" width="17.69921875" style="23" customWidth="1"/>
    <col min="15118" max="15118" width="24.09765625" style="23" customWidth="1"/>
    <col min="15119" max="15119" width="19" style="23" customWidth="1"/>
    <col min="15120" max="15120" width="24.59765625" style="23" customWidth="1"/>
    <col min="15121" max="15121" width="31.3984375" style="23" customWidth="1"/>
    <col min="15122" max="15122" width="27.59765625" style="23" customWidth="1"/>
    <col min="15123" max="15123" width="30.8984375" style="23" customWidth="1"/>
    <col min="15124" max="15124" width="24.59765625" style="23" customWidth="1"/>
    <col min="15125" max="15125" width="18.59765625" style="23"/>
    <col min="15126" max="15126" width="32.8984375" style="23" customWidth="1"/>
    <col min="15127" max="15127" width="24.59765625" style="23" customWidth="1"/>
    <col min="15128" max="15128" width="28.3984375" style="23" customWidth="1"/>
    <col min="15129" max="15129" width="24.59765625" style="23" customWidth="1"/>
    <col min="15130" max="15130" width="24" style="23" customWidth="1"/>
    <col min="15131" max="15132" width="28.3984375" style="23" customWidth="1"/>
    <col min="15133" max="15133" width="33.59765625" style="23" customWidth="1"/>
    <col min="15134" max="15360" width="18.59765625" style="23"/>
    <col min="15361" max="15361" width="18.59765625" style="23" customWidth="1"/>
    <col min="15362" max="15362" width="15.3984375" style="23" customWidth="1"/>
    <col min="15363" max="15363" width="21.3984375" style="23" customWidth="1"/>
    <col min="15364" max="15364" width="62.59765625" style="23" customWidth="1"/>
    <col min="15365" max="15365" width="21.296875" style="23" customWidth="1"/>
    <col min="15366" max="15366" width="21.09765625" style="23" customWidth="1"/>
    <col min="15367" max="15367" width="18.59765625" style="23" customWidth="1"/>
    <col min="15368" max="15368" width="23" style="23" customWidth="1"/>
    <col min="15369" max="15369" width="17.69921875" style="23" customWidth="1"/>
    <col min="15370" max="15370" width="21.296875" style="23" customWidth="1"/>
    <col min="15371" max="15371" width="24.09765625" style="23" customWidth="1"/>
    <col min="15372" max="15372" width="21.09765625" style="23" customWidth="1"/>
    <col min="15373" max="15373" width="17.69921875" style="23" customWidth="1"/>
    <col min="15374" max="15374" width="24.09765625" style="23" customWidth="1"/>
    <col min="15375" max="15375" width="19" style="23" customWidth="1"/>
    <col min="15376" max="15376" width="24.59765625" style="23" customWidth="1"/>
    <col min="15377" max="15377" width="31.3984375" style="23" customWidth="1"/>
    <col min="15378" max="15378" width="27.59765625" style="23" customWidth="1"/>
    <col min="15379" max="15379" width="30.8984375" style="23" customWidth="1"/>
    <col min="15380" max="15380" width="24.59765625" style="23" customWidth="1"/>
    <col min="15381" max="15381" width="18.59765625" style="23"/>
    <col min="15382" max="15382" width="32.8984375" style="23" customWidth="1"/>
    <col min="15383" max="15383" width="24.59765625" style="23" customWidth="1"/>
    <col min="15384" max="15384" width="28.3984375" style="23" customWidth="1"/>
    <col min="15385" max="15385" width="24.59765625" style="23" customWidth="1"/>
    <col min="15386" max="15386" width="24" style="23" customWidth="1"/>
    <col min="15387" max="15388" width="28.3984375" style="23" customWidth="1"/>
    <col min="15389" max="15389" width="33.59765625" style="23" customWidth="1"/>
    <col min="15390" max="15616" width="18.59765625" style="23"/>
    <col min="15617" max="15617" width="18.59765625" style="23" customWidth="1"/>
    <col min="15618" max="15618" width="15.3984375" style="23" customWidth="1"/>
    <col min="15619" max="15619" width="21.3984375" style="23" customWidth="1"/>
    <col min="15620" max="15620" width="62.59765625" style="23" customWidth="1"/>
    <col min="15621" max="15621" width="21.296875" style="23" customWidth="1"/>
    <col min="15622" max="15622" width="21.09765625" style="23" customWidth="1"/>
    <col min="15623" max="15623" width="18.59765625" style="23" customWidth="1"/>
    <col min="15624" max="15624" width="23" style="23" customWidth="1"/>
    <col min="15625" max="15625" width="17.69921875" style="23" customWidth="1"/>
    <col min="15626" max="15626" width="21.296875" style="23" customWidth="1"/>
    <col min="15627" max="15627" width="24.09765625" style="23" customWidth="1"/>
    <col min="15628" max="15628" width="21.09765625" style="23" customWidth="1"/>
    <col min="15629" max="15629" width="17.69921875" style="23" customWidth="1"/>
    <col min="15630" max="15630" width="24.09765625" style="23" customWidth="1"/>
    <col min="15631" max="15631" width="19" style="23" customWidth="1"/>
    <col min="15632" max="15632" width="24.59765625" style="23" customWidth="1"/>
    <col min="15633" max="15633" width="31.3984375" style="23" customWidth="1"/>
    <col min="15634" max="15634" width="27.59765625" style="23" customWidth="1"/>
    <col min="15635" max="15635" width="30.8984375" style="23" customWidth="1"/>
    <col min="15636" max="15636" width="24.59765625" style="23" customWidth="1"/>
    <col min="15637" max="15637" width="18.59765625" style="23"/>
    <col min="15638" max="15638" width="32.8984375" style="23" customWidth="1"/>
    <col min="15639" max="15639" width="24.59765625" style="23" customWidth="1"/>
    <col min="15640" max="15640" width="28.3984375" style="23" customWidth="1"/>
    <col min="15641" max="15641" width="24.59765625" style="23" customWidth="1"/>
    <col min="15642" max="15642" width="24" style="23" customWidth="1"/>
    <col min="15643" max="15644" width="28.3984375" style="23" customWidth="1"/>
    <col min="15645" max="15645" width="33.59765625" style="23" customWidth="1"/>
    <col min="15646" max="15872" width="18.59765625" style="23"/>
    <col min="15873" max="15873" width="18.59765625" style="23" customWidth="1"/>
    <col min="15874" max="15874" width="15.3984375" style="23" customWidth="1"/>
    <col min="15875" max="15875" width="21.3984375" style="23" customWidth="1"/>
    <col min="15876" max="15876" width="62.59765625" style="23" customWidth="1"/>
    <col min="15877" max="15877" width="21.296875" style="23" customWidth="1"/>
    <col min="15878" max="15878" width="21.09765625" style="23" customWidth="1"/>
    <col min="15879" max="15879" width="18.59765625" style="23" customWidth="1"/>
    <col min="15880" max="15880" width="23" style="23" customWidth="1"/>
    <col min="15881" max="15881" width="17.69921875" style="23" customWidth="1"/>
    <col min="15882" max="15882" width="21.296875" style="23" customWidth="1"/>
    <col min="15883" max="15883" width="24.09765625" style="23" customWidth="1"/>
    <col min="15884" max="15884" width="21.09765625" style="23" customWidth="1"/>
    <col min="15885" max="15885" width="17.69921875" style="23" customWidth="1"/>
    <col min="15886" max="15886" width="24.09765625" style="23" customWidth="1"/>
    <col min="15887" max="15887" width="19" style="23" customWidth="1"/>
    <col min="15888" max="15888" width="24.59765625" style="23" customWidth="1"/>
    <col min="15889" max="15889" width="31.3984375" style="23" customWidth="1"/>
    <col min="15890" max="15890" width="27.59765625" style="23" customWidth="1"/>
    <col min="15891" max="15891" width="30.8984375" style="23" customWidth="1"/>
    <col min="15892" max="15892" width="24.59765625" style="23" customWidth="1"/>
    <col min="15893" max="15893" width="18.59765625" style="23"/>
    <col min="15894" max="15894" width="32.8984375" style="23" customWidth="1"/>
    <col min="15895" max="15895" width="24.59765625" style="23" customWidth="1"/>
    <col min="15896" max="15896" width="28.3984375" style="23" customWidth="1"/>
    <col min="15897" max="15897" width="24.59765625" style="23" customWidth="1"/>
    <col min="15898" max="15898" width="24" style="23" customWidth="1"/>
    <col min="15899" max="15900" width="28.3984375" style="23" customWidth="1"/>
    <col min="15901" max="15901" width="33.59765625" style="23" customWidth="1"/>
    <col min="15902" max="16128" width="18.59765625" style="23"/>
    <col min="16129" max="16129" width="18.59765625" style="23" customWidth="1"/>
    <col min="16130" max="16130" width="15.3984375" style="23" customWidth="1"/>
    <col min="16131" max="16131" width="21.3984375" style="23" customWidth="1"/>
    <col min="16132" max="16132" width="62.59765625" style="23" customWidth="1"/>
    <col min="16133" max="16133" width="21.296875" style="23" customWidth="1"/>
    <col min="16134" max="16134" width="21.09765625" style="23" customWidth="1"/>
    <col min="16135" max="16135" width="18.59765625" style="23" customWidth="1"/>
    <col min="16136" max="16136" width="23" style="23" customWidth="1"/>
    <col min="16137" max="16137" width="17.69921875" style="23" customWidth="1"/>
    <col min="16138" max="16138" width="21.296875" style="23" customWidth="1"/>
    <col min="16139" max="16139" width="24.09765625" style="23" customWidth="1"/>
    <col min="16140" max="16140" width="21.09765625" style="23" customWidth="1"/>
    <col min="16141" max="16141" width="17.69921875" style="23" customWidth="1"/>
    <col min="16142" max="16142" width="24.09765625" style="23" customWidth="1"/>
    <col min="16143" max="16143" width="19" style="23" customWidth="1"/>
    <col min="16144" max="16144" width="24.59765625" style="23" customWidth="1"/>
    <col min="16145" max="16145" width="31.3984375" style="23" customWidth="1"/>
    <col min="16146" max="16146" width="27.59765625" style="23" customWidth="1"/>
    <col min="16147" max="16147" width="30.8984375" style="23" customWidth="1"/>
    <col min="16148" max="16148" width="24.59765625" style="23" customWidth="1"/>
    <col min="16149" max="16149" width="18.59765625" style="23"/>
    <col min="16150" max="16150" width="32.8984375" style="23" customWidth="1"/>
    <col min="16151" max="16151" width="24.59765625" style="23" customWidth="1"/>
    <col min="16152" max="16152" width="28.3984375" style="23" customWidth="1"/>
    <col min="16153" max="16153" width="24.59765625" style="23" customWidth="1"/>
    <col min="16154" max="16154" width="24" style="23" customWidth="1"/>
    <col min="16155" max="16156" width="28.3984375" style="23" customWidth="1"/>
    <col min="16157" max="16157" width="33.59765625" style="23" customWidth="1"/>
    <col min="16158" max="16384" width="18.59765625" style="23"/>
  </cols>
  <sheetData>
    <row r="1" spans="1:16" x14ac:dyDescent="0.55000000000000004">
      <c r="O1" s="118" t="s">
        <v>13</v>
      </c>
      <c r="P1" s="118"/>
    </row>
    <row r="2" spans="1:16" x14ac:dyDescent="0.55000000000000004">
      <c r="O2" s="118" t="s">
        <v>1</v>
      </c>
      <c r="P2" s="118"/>
    </row>
    <row r="3" spans="1:16" x14ac:dyDescent="0.55000000000000004">
      <c r="O3" s="118" t="s">
        <v>94</v>
      </c>
      <c r="P3" s="118"/>
    </row>
    <row r="4" spans="1:16" x14ac:dyDescent="0.55000000000000004">
      <c r="C4" s="119" t="s">
        <v>36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</row>
    <row r="5" spans="1:16" x14ac:dyDescent="0.55000000000000004">
      <c r="A5" s="120">
        <v>1354400000</v>
      </c>
      <c r="B5" s="120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16" ht="23.25" customHeight="1" x14ac:dyDescent="0.55000000000000004">
      <c r="A6" s="117" t="s">
        <v>3</v>
      </c>
      <c r="B6" s="117"/>
      <c r="D6" s="84"/>
      <c r="P6" s="84" t="s">
        <v>4</v>
      </c>
    </row>
    <row r="7" spans="1:16" ht="36" customHeight="1" x14ac:dyDescent="0.55000000000000004"/>
    <row r="8" spans="1:16" x14ac:dyDescent="0.55000000000000004">
      <c r="A8" s="113" t="s">
        <v>37</v>
      </c>
      <c r="B8" s="113" t="s">
        <v>38</v>
      </c>
      <c r="C8" s="109" t="s">
        <v>39</v>
      </c>
      <c r="D8" s="107" t="s">
        <v>40</v>
      </c>
      <c r="E8" s="108" t="s">
        <v>8</v>
      </c>
      <c r="F8" s="116"/>
      <c r="G8" s="116"/>
      <c r="H8" s="116"/>
      <c r="I8" s="109"/>
      <c r="J8" s="107" t="s">
        <v>41</v>
      </c>
      <c r="K8" s="107"/>
      <c r="L8" s="107"/>
      <c r="M8" s="107"/>
      <c r="N8" s="107"/>
      <c r="O8" s="107"/>
      <c r="P8" s="107" t="s">
        <v>42</v>
      </c>
    </row>
    <row r="9" spans="1:16" x14ac:dyDescent="0.55000000000000004">
      <c r="A9" s="114"/>
      <c r="B9" s="114"/>
      <c r="C9" s="109"/>
      <c r="D9" s="107"/>
      <c r="E9" s="107" t="s">
        <v>7</v>
      </c>
      <c r="F9" s="107" t="s">
        <v>43</v>
      </c>
      <c r="G9" s="108" t="s">
        <v>44</v>
      </c>
      <c r="H9" s="109"/>
      <c r="I9" s="110" t="s">
        <v>45</v>
      </c>
      <c r="J9" s="107" t="s">
        <v>7</v>
      </c>
      <c r="K9" s="110" t="s">
        <v>10</v>
      </c>
      <c r="L9" s="107" t="s">
        <v>46</v>
      </c>
      <c r="M9" s="107" t="s">
        <v>44</v>
      </c>
      <c r="N9" s="107"/>
      <c r="O9" s="107" t="s">
        <v>45</v>
      </c>
      <c r="P9" s="107"/>
    </row>
    <row r="10" spans="1:16" x14ac:dyDescent="0.55000000000000004">
      <c r="A10" s="114"/>
      <c r="B10" s="114"/>
      <c r="C10" s="109"/>
      <c r="D10" s="107"/>
      <c r="E10" s="107"/>
      <c r="F10" s="107"/>
      <c r="G10" s="107" t="s">
        <v>47</v>
      </c>
      <c r="H10" s="107" t="s">
        <v>48</v>
      </c>
      <c r="I10" s="111"/>
      <c r="J10" s="107"/>
      <c r="K10" s="111"/>
      <c r="L10" s="107"/>
      <c r="M10" s="107" t="s">
        <v>47</v>
      </c>
      <c r="N10" s="107" t="s">
        <v>48</v>
      </c>
      <c r="O10" s="107"/>
      <c r="P10" s="107"/>
    </row>
    <row r="11" spans="1:16" ht="105" customHeight="1" x14ac:dyDescent="0.55000000000000004">
      <c r="A11" s="115"/>
      <c r="B11" s="115"/>
      <c r="C11" s="109"/>
      <c r="D11" s="107"/>
      <c r="E11" s="107"/>
      <c r="F11" s="107"/>
      <c r="G11" s="107"/>
      <c r="H11" s="107"/>
      <c r="I11" s="112"/>
      <c r="J11" s="107"/>
      <c r="K11" s="112"/>
      <c r="L11" s="107"/>
      <c r="M11" s="107"/>
      <c r="N11" s="107"/>
      <c r="O11" s="107"/>
      <c r="P11" s="107"/>
    </row>
    <row r="12" spans="1:16" x14ac:dyDescent="0.55000000000000004">
      <c r="A12" s="26">
        <v>1</v>
      </c>
      <c r="B12" s="26" t="s">
        <v>49</v>
      </c>
      <c r="C12" s="85">
        <v>3</v>
      </c>
      <c r="D12" s="85">
        <v>4</v>
      </c>
      <c r="E12" s="85">
        <v>5</v>
      </c>
      <c r="F12" s="85">
        <v>6</v>
      </c>
      <c r="G12" s="85">
        <v>7</v>
      </c>
      <c r="H12" s="85">
        <v>8</v>
      </c>
      <c r="I12" s="85">
        <v>9</v>
      </c>
      <c r="J12" s="85">
        <v>10</v>
      </c>
      <c r="K12" s="85">
        <v>11</v>
      </c>
      <c r="L12" s="85">
        <v>12</v>
      </c>
      <c r="M12" s="85">
        <v>13</v>
      </c>
      <c r="N12" s="85">
        <v>14</v>
      </c>
      <c r="O12" s="85">
        <v>15</v>
      </c>
      <c r="P12" s="85">
        <v>16</v>
      </c>
    </row>
    <row r="13" spans="1:16" ht="51.65" customHeight="1" x14ac:dyDescent="0.55000000000000004">
      <c r="A13" s="16" t="s">
        <v>50</v>
      </c>
      <c r="B13" s="16"/>
      <c r="C13" s="16"/>
      <c r="D13" s="27" t="s">
        <v>51</v>
      </c>
      <c r="E13" s="28">
        <f>E15+E18+E22</f>
        <v>0</v>
      </c>
      <c r="F13" s="28">
        <f t="shared" ref="F13:P13" si="0">F15+F18+F22</f>
        <v>-500000</v>
      </c>
      <c r="G13" s="28">
        <f t="shared" si="0"/>
        <v>0</v>
      </c>
      <c r="H13" s="28">
        <f t="shared" si="0"/>
        <v>0</v>
      </c>
      <c r="I13" s="28">
        <f t="shared" si="0"/>
        <v>500000</v>
      </c>
      <c r="J13" s="28">
        <f t="shared" si="0"/>
        <v>0</v>
      </c>
      <c r="K13" s="28">
        <f t="shared" si="0"/>
        <v>0</v>
      </c>
      <c r="L13" s="28">
        <f t="shared" si="0"/>
        <v>0</v>
      </c>
      <c r="M13" s="28">
        <f t="shared" si="0"/>
        <v>0</v>
      </c>
      <c r="N13" s="28">
        <f t="shared" si="0"/>
        <v>0</v>
      </c>
      <c r="O13" s="28">
        <f t="shared" si="0"/>
        <v>0</v>
      </c>
      <c r="P13" s="28">
        <f t="shared" si="0"/>
        <v>0</v>
      </c>
    </row>
    <row r="14" spans="1:16" ht="51.65" customHeight="1" x14ac:dyDescent="0.55000000000000004">
      <c r="A14" s="16" t="s">
        <v>52</v>
      </c>
      <c r="B14" s="16"/>
      <c r="C14" s="16"/>
      <c r="D14" s="27" t="s">
        <v>53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spans="1:16" ht="33.65" customHeight="1" x14ac:dyDescent="0.55000000000000004">
      <c r="A15" s="16" t="s">
        <v>90</v>
      </c>
      <c r="B15" s="16" t="s">
        <v>84</v>
      </c>
      <c r="C15" s="16"/>
      <c r="D15" s="18" t="s">
        <v>91</v>
      </c>
      <c r="E15" s="17">
        <f>E16+E17</f>
        <v>39500</v>
      </c>
      <c r="F15" s="17">
        <f t="shared" ref="F15:P15" si="1">F16+F17</f>
        <v>39500</v>
      </c>
      <c r="G15" s="17">
        <f t="shared" si="1"/>
        <v>0</v>
      </c>
      <c r="H15" s="17">
        <f t="shared" si="1"/>
        <v>0</v>
      </c>
      <c r="I15" s="17">
        <f t="shared" si="1"/>
        <v>0</v>
      </c>
      <c r="J15" s="17">
        <f t="shared" si="1"/>
        <v>0</v>
      </c>
      <c r="K15" s="17">
        <f t="shared" si="1"/>
        <v>0</v>
      </c>
      <c r="L15" s="17">
        <f t="shared" si="1"/>
        <v>0</v>
      </c>
      <c r="M15" s="17">
        <f t="shared" si="1"/>
        <v>0</v>
      </c>
      <c r="N15" s="17">
        <f t="shared" si="1"/>
        <v>0</v>
      </c>
      <c r="O15" s="17">
        <f t="shared" si="1"/>
        <v>0</v>
      </c>
      <c r="P15" s="17">
        <f t="shared" si="1"/>
        <v>39500</v>
      </c>
    </row>
    <row r="16" spans="1:16" ht="54.65" customHeight="1" x14ac:dyDescent="0.55000000000000004">
      <c r="A16" s="38" t="s">
        <v>156</v>
      </c>
      <c r="B16" s="38" t="s">
        <v>157</v>
      </c>
      <c r="C16" s="38" t="s">
        <v>158</v>
      </c>
      <c r="D16" s="69" t="s">
        <v>159</v>
      </c>
      <c r="E16" s="14">
        <f>F16</f>
        <v>-176000</v>
      </c>
      <c r="F16" s="14">
        <v>-176000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f>E16</f>
        <v>-176000</v>
      </c>
    </row>
    <row r="17" spans="1:18" ht="41.4" customHeight="1" x14ac:dyDescent="0.55000000000000004">
      <c r="A17" s="38" t="s">
        <v>95</v>
      </c>
      <c r="B17" s="38" t="s">
        <v>59</v>
      </c>
      <c r="C17" s="38" t="s">
        <v>96</v>
      </c>
      <c r="D17" s="69" t="s">
        <v>97</v>
      </c>
      <c r="E17" s="14">
        <f t="shared" ref="E17:E21" si="2">F17+I17</f>
        <v>215500</v>
      </c>
      <c r="F17" s="14">
        <f>39500+176000</f>
        <v>215500</v>
      </c>
      <c r="G17" s="14">
        <v>0</v>
      </c>
      <c r="H17" s="14">
        <v>0</v>
      </c>
      <c r="I17" s="14">
        <v>0</v>
      </c>
      <c r="J17" s="14">
        <f>L17+O17</f>
        <v>0</v>
      </c>
      <c r="K17" s="14">
        <v>0</v>
      </c>
      <c r="L17" s="14">
        <v>0</v>
      </c>
      <c r="M17" s="74">
        <v>0</v>
      </c>
      <c r="N17" s="74">
        <v>0</v>
      </c>
      <c r="O17" s="74">
        <v>0</v>
      </c>
      <c r="P17" s="74">
        <f t="shared" ref="P17:P21" si="3">SUM(E17+J17)</f>
        <v>215500</v>
      </c>
    </row>
    <row r="18" spans="1:18" ht="36" customHeight="1" x14ac:dyDescent="0.55000000000000004">
      <c r="A18" s="16" t="s">
        <v>98</v>
      </c>
      <c r="B18" s="16">
        <v>7000</v>
      </c>
      <c r="C18" s="16"/>
      <c r="D18" s="75" t="s">
        <v>54</v>
      </c>
      <c r="E18" s="17">
        <f t="shared" si="2"/>
        <v>-39500</v>
      </c>
      <c r="F18" s="17">
        <f>F19</f>
        <v>-39500</v>
      </c>
      <c r="G18" s="17">
        <f t="shared" ref="G18:O20" si="4">G19</f>
        <v>0</v>
      </c>
      <c r="H18" s="17">
        <f t="shared" si="4"/>
        <v>0</v>
      </c>
      <c r="I18" s="17">
        <f t="shared" si="4"/>
        <v>0</v>
      </c>
      <c r="J18" s="17">
        <f t="shared" si="4"/>
        <v>0</v>
      </c>
      <c r="K18" s="17">
        <f t="shared" si="4"/>
        <v>0</v>
      </c>
      <c r="L18" s="17">
        <f t="shared" si="4"/>
        <v>0</v>
      </c>
      <c r="M18" s="17">
        <f t="shared" si="4"/>
        <v>0</v>
      </c>
      <c r="N18" s="17">
        <f t="shared" si="4"/>
        <v>0</v>
      </c>
      <c r="O18" s="17">
        <f t="shared" si="4"/>
        <v>0</v>
      </c>
      <c r="P18" s="76">
        <f t="shared" si="3"/>
        <v>-39500</v>
      </c>
    </row>
    <row r="19" spans="1:18" ht="51.65" customHeight="1" x14ac:dyDescent="0.55000000000000004">
      <c r="A19" s="16" t="s">
        <v>99</v>
      </c>
      <c r="B19" s="16" t="s">
        <v>82</v>
      </c>
      <c r="C19" s="16"/>
      <c r="D19" s="27" t="s">
        <v>83</v>
      </c>
      <c r="E19" s="17">
        <f>F19+I19</f>
        <v>-39500</v>
      </c>
      <c r="F19" s="17">
        <f>F20</f>
        <v>-39500</v>
      </c>
      <c r="G19" s="17">
        <f t="shared" si="4"/>
        <v>0</v>
      </c>
      <c r="H19" s="17">
        <f t="shared" si="4"/>
        <v>0</v>
      </c>
      <c r="I19" s="17">
        <f t="shared" si="4"/>
        <v>0</v>
      </c>
      <c r="J19" s="17">
        <f t="shared" si="4"/>
        <v>0</v>
      </c>
      <c r="K19" s="17">
        <f t="shared" si="4"/>
        <v>0</v>
      </c>
      <c r="L19" s="17">
        <f t="shared" si="4"/>
        <v>0</v>
      </c>
      <c r="M19" s="17">
        <f t="shared" si="4"/>
        <v>0</v>
      </c>
      <c r="N19" s="17">
        <f t="shared" si="4"/>
        <v>0</v>
      </c>
      <c r="O19" s="17">
        <f t="shared" si="4"/>
        <v>0</v>
      </c>
      <c r="P19" s="17">
        <f>P20</f>
        <v>-39500</v>
      </c>
    </row>
    <row r="20" spans="1:18" ht="50.4" customHeight="1" x14ac:dyDescent="0.55000000000000004">
      <c r="A20" s="77" t="s">
        <v>100</v>
      </c>
      <c r="B20" s="77" t="s">
        <v>101</v>
      </c>
      <c r="C20" s="77"/>
      <c r="D20" s="78" t="s">
        <v>102</v>
      </c>
      <c r="E20" s="76">
        <f t="shared" si="2"/>
        <v>-39500</v>
      </c>
      <c r="F20" s="76">
        <f>F21</f>
        <v>-39500</v>
      </c>
      <c r="G20" s="76">
        <f t="shared" si="4"/>
        <v>0</v>
      </c>
      <c r="H20" s="76">
        <f t="shared" si="4"/>
        <v>0</v>
      </c>
      <c r="I20" s="76">
        <f t="shared" si="4"/>
        <v>0</v>
      </c>
      <c r="J20" s="76">
        <f t="shared" si="4"/>
        <v>0</v>
      </c>
      <c r="K20" s="76">
        <f t="shared" si="4"/>
        <v>0</v>
      </c>
      <c r="L20" s="76">
        <f t="shared" si="4"/>
        <v>0</v>
      </c>
      <c r="M20" s="76">
        <f t="shared" si="4"/>
        <v>0</v>
      </c>
      <c r="N20" s="76">
        <f t="shared" si="4"/>
        <v>0</v>
      </c>
      <c r="O20" s="76">
        <f t="shared" si="4"/>
        <v>0</v>
      </c>
      <c r="P20" s="76">
        <f t="shared" si="3"/>
        <v>-39500</v>
      </c>
    </row>
    <row r="21" spans="1:18" ht="48" customHeight="1" x14ac:dyDescent="0.55000000000000004">
      <c r="A21" s="79" t="s">
        <v>103</v>
      </c>
      <c r="B21" s="79" t="s">
        <v>104</v>
      </c>
      <c r="C21" s="79" t="s">
        <v>105</v>
      </c>
      <c r="D21" s="72" t="s">
        <v>106</v>
      </c>
      <c r="E21" s="74">
        <f t="shared" si="2"/>
        <v>-39500</v>
      </c>
      <c r="F21" s="74">
        <v>-39500</v>
      </c>
      <c r="G21" s="74">
        <v>0</v>
      </c>
      <c r="H21" s="74">
        <v>0</v>
      </c>
      <c r="I21" s="74">
        <v>0</v>
      </c>
      <c r="J21" s="74">
        <f>L21+O21</f>
        <v>0</v>
      </c>
      <c r="K21" s="74">
        <v>0</v>
      </c>
      <c r="L21" s="74">
        <v>0</v>
      </c>
      <c r="M21" s="74">
        <v>0</v>
      </c>
      <c r="N21" s="74">
        <v>0</v>
      </c>
      <c r="O21" s="74">
        <v>0</v>
      </c>
      <c r="P21" s="74">
        <f t="shared" si="3"/>
        <v>-39500</v>
      </c>
    </row>
    <row r="22" spans="1:18" ht="33" customHeight="1" x14ac:dyDescent="0.55000000000000004">
      <c r="A22" s="30" t="s">
        <v>55</v>
      </c>
      <c r="B22" s="30" t="s">
        <v>56</v>
      </c>
      <c r="C22" s="31"/>
      <c r="D22" s="31" t="s">
        <v>57</v>
      </c>
      <c r="E22" s="28">
        <f>E23</f>
        <v>0</v>
      </c>
      <c r="F22" s="28">
        <f t="shared" ref="F22:P22" si="5">F23</f>
        <v>-500000</v>
      </c>
      <c r="G22" s="28">
        <f t="shared" si="5"/>
        <v>0</v>
      </c>
      <c r="H22" s="28">
        <f t="shared" si="5"/>
        <v>0</v>
      </c>
      <c r="I22" s="28">
        <f t="shared" si="5"/>
        <v>500000</v>
      </c>
      <c r="J22" s="28">
        <f t="shared" si="5"/>
        <v>0</v>
      </c>
      <c r="K22" s="28">
        <f t="shared" si="5"/>
        <v>0</v>
      </c>
      <c r="L22" s="28">
        <f t="shared" si="5"/>
        <v>0</v>
      </c>
      <c r="M22" s="28">
        <f t="shared" si="5"/>
        <v>0</v>
      </c>
      <c r="N22" s="28">
        <f t="shared" si="5"/>
        <v>0</v>
      </c>
      <c r="O22" s="28">
        <f t="shared" si="5"/>
        <v>0</v>
      </c>
      <c r="P22" s="28">
        <f t="shared" si="5"/>
        <v>0</v>
      </c>
    </row>
    <row r="23" spans="1:18" ht="63" customHeight="1" x14ac:dyDescent="0.55000000000000004">
      <c r="A23" s="32" t="s">
        <v>58</v>
      </c>
      <c r="B23" s="32" t="s">
        <v>34</v>
      </c>
      <c r="C23" s="33" t="s">
        <v>59</v>
      </c>
      <c r="D23" s="34" t="s">
        <v>60</v>
      </c>
      <c r="E23" s="29">
        <f>F23+I23</f>
        <v>0</v>
      </c>
      <c r="F23" s="29">
        <v>-500000</v>
      </c>
      <c r="G23" s="29">
        <v>0</v>
      </c>
      <c r="H23" s="29">
        <v>0</v>
      </c>
      <c r="I23" s="29">
        <v>500000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f>E23</f>
        <v>0</v>
      </c>
    </row>
    <row r="24" spans="1:18" ht="50.4" customHeight="1" x14ac:dyDescent="0.55000000000000004">
      <c r="A24" s="16" t="s">
        <v>61</v>
      </c>
      <c r="B24" s="16"/>
      <c r="C24" s="16"/>
      <c r="D24" s="27" t="s">
        <v>62</v>
      </c>
      <c r="E24" s="28">
        <f>E26</f>
        <v>750100</v>
      </c>
      <c r="F24" s="28">
        <f t="shared" ref="F24:P24" si="6">F26</f>
        <v>200100</v>
      </c>
      <c r="G24" s="28">
        <f t="shared" si="6"/>
        <v>614835</v>
      </c>
      <c r="H24" s="28">
        <f t="shared" si="6"/>
        <v>0</v>
      </c>
      <c r="I24" s="28">
        <f t="shared" si="6"/>
        <v>550000</v>
      </c>
      <c r="J24" s="28">
        <f t="shared" si="6"/>
        <v>0</v>
      </c>
      <c r="K24" s="28">
        <f t="shared" si="6"/>
        <v>0</v>
      </c>
      <c r="L24" s="28">
        <f t="shared" si="6"/>
        <v>0</v>
      </c>
      <c r="M24" s="28">
        <f t="shared" si="6"/>
        <v>0</v>
      </c>
      <c r="N24" s="28">
        <f t="shared" si="6"/>
        <v>0</v>
      </c>
      <c r="O24" s="28">
        <f t="shared" si="6"/>
        <v>0</v>
      </c>
      <c r="P24" s="28">
        <f t="shared" si="6"/>
        <v>750100</v>
      </c>
      <c r="Q24" s="35"/>
      <c r="R24" s="36"/>
    </row>
    <row r="25" spans="1:18" ht="58.25" customHeight="1" x14ac:dyDescent="0.55000000000000004">
      <c r="A25" s="16" t="s">
        <v>63</v>
      </c>
      <c r="B25" s="16"/>
      <c r="C25" s="16"/>
      <c r="D25" s="37" t="s">
        <v>64</v>
      </c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35"/>
      <c r="R25" s="36"/>
    </row>
    <row r="26" spans="1:18" ht="37.75" customHeight="1" x14ac:dyDescent="0.55000000000000004">
      <c r="A26" s="16" t="s">
        <v>65</v>
      </c>
      <c r="B26" s="16" t="s">
        <v>66</v>
      </c>
      <c r="C26" s="16"/>
      <c r="D26" s="18" t="s">
        <v>67</v>
      </c>
      <c r="E26" s="28">
        <f>E27+E29+E31</f>
        <v>750100</v>
      </c>
      <c r="F26" s="28">
        <f t="shared" ref="F26:P26" si="7">F27+F29+F31</f>
        <v>200100</v>
      </c>
      <c r="G26" s="28">
        <f t="shared" si="7"/>
        <v>614835</v>
      </c>
      <c r="H26" s="28">
        <f t="shared" si="7"/>
        <v>0</v>
      </c>
      <c r="I26" s="28">
        <f t="shared" si="7"/>
        <v>550000</v>
      </c>
      <c r="J26" s="28">
        <f t="shared" si="7"/>
        <v>0</v>
      </c>
      <c r="K26" s="28">
        <f t="shared" si="7"/>
        <v>0</v>
      </c>
      <c r="L26" s="28">
        <f t="shared" si="7"/>
        <v>0</v>
      </c>
      <c r="M26" s="28">
        <f t="shared" si="7"/>
        <v>0</v>
      </c>
      <c r="N26" s="28">
        <f t="shared" si="7"/>
        <v>0</v>
      </c>
      <c r="O26" s="28">
        <f t="shared" si="7"/>
        <v>0</v>
      </c>
      <c r="P26" s="28">
        <f t="shared" si="7"/>
        <v>750100</v>
      </c>
      <c r="Q26" s="35"/>
      <c r="R26" s="36"/>
    </row>
    <row r="27" spans="1:18" ht="56.4" customHeight="1" x14ac:dyDescent="0.55000000000000004">
      <c r="A27" s="77" t="s">
        <v>147</v>
      </c>
      <c r="B27" s="77" t="s">
        <v>148</v>
      </c>
      <c r="C27" s="77"/>
      <c r="D27" s="78" t="s">
        <v>149</v>
      </c>
      <c r="E27" s="28">
        <f>E28</f>
        <v>0</v>
      </c>
      <c r="F27" s="28">
        <f t="shared" ref="F27:P27" si="8">F28</f>
        <v>-550000</v>
      </c>
      <c r="G27" s="28">
        <f t="shared" si="8"/>
        <v>0</v>
      </c>
      <c r="H27" s="28">
        <f t="shared" si="8"/>
        <v>0</v>
      </c>
      <c r="I27" s="28">
        <f t="shared" si="8"/>
        <v>550000</v>
      </c>
      <c r="J27" s="28">
        <f t="shared" si="8"/>
        <v>0</v>
      </c>
      <c r="K27" s="28">
        <f t="shared" si="8"/>
        <v>0</v>
      </c>
      <c r="L27" s="28">
        <f t="shared" si="8"/>
        <v>0</v>
      </c>
      <c r="M27" s="28">
        <f t="shared" si="8"/>
        <v>0</v>
      </c>
      <c r="N27" s="28">
        <f t="shared" si="8"/>
        <v>0</v>
      </c>
      <c r="O27" s="28">
        <f t="shared" si="8"/>
        <v>0</v>
      </c>
      <c r="P27" s="28">
        <f t="shared" si="8"/>
        <v>0</v>
      </c>
      <c r="Q27" s="35"/>
      <c r="R27" s="36"/>
    </row>
    <row r="28" spans="1:18" ht="67.25" customHeight="1" x14ac:dyDescent="0.55000000000000004">
      <c r="A28" s="79" t="s">
        <v>150</v>
      </c>
      <c r="B28" s="79" t="s">
        <v>151</v>
      </c>
      <c r="C28" s="79" t="s">
        <v>152</v>
      </c>
      <c r="D28" s="72" t="s">
        <v>153</v>
      </c>
      <c r="E28" s="29">
        <f>F28+I28</f>
        <v>0</v>
      </c>
      <c r="F28" s="29">
        <v>-550000</v>
      </c>
      <c r="G28" s="29">
        <v>0</v>
      </c>
      <c r="H28" s="29">
        <v>0</v>
      </c>
      <c r="I28" s="29">
        <v>550000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f>E28</f>
        <v>0</v>
      </c>
      <c r="Q28" s="35"/>
      <c r="R28" s="36"/>
    </row>
    <row r="29" spans="1:18" ht="55.75" customHeight="1" x14ac:dyDescent="0.55000000000000004">
      <c r="A29" s="77" t="s">
        <v>107</v>
      </c>
      <c r="B29" s="77" t="s">
        <v>108</v>
      </c>
      <c r="C29" s="77"/>
      <c r="D29" s="78" t="s">
        <v>109</v>
      </c>
      <c r="E29" s="28">
        <f>E30</f>
        <v>507400</v>
      </c>
      <c r="F29" s="28">
        <f t="shared" ref="F29:P29" si="9">F30</f>
        <v>507400</v>
      </c>
      <c r="G29" s="28">
        <f t="shared" si="9"/>
        <v>415901</v>
      </c>
      <c r="H29" s="28">
        <f t="shared" si="9"/>
        <v>0</v>
      </c>
      <c r="I29" s="28">
        <f t="shared" si="9"/>
        <v>0</v>
      </c>
      <c r="J29" s="28">
        <f t="shared" si="9"/>
        <v>0</v>
      </c>
      <c r="K29" s="28">
        <f t="shared" si="9"/>
        <v>0</v>
      </c>
      <c r="L29" s="28">
        <f t="shared" si="9"/>
        <v>0</v>
      </c>
      <c r="M29" s="28">
        <f t="shared" si="9"/>
        <v>0</v>
      </c>
      <c r="N29" s="28">
        <f t="shared" si="9"/>
        <v>0</v>
      </c>
      <c r="O29" s="28">
        <f t="shared" si="9"/>
        <v>0</v>
      </c>
      <c r="P29" s="28">
        <f t="shared" si="9"/>
        <v>507400</v>
      </c>
      <c r="Q29" s="35"/>
      <c r="R29" s="36"/>
    </row>
    <row r="30" spans="1:18" ht="61.75" customHeight="1" x14ac:dyDescent="0.55000000000000004">
      <c r="A30" s="79" t="s">
        <v>110</v>
      </c>
      <c r="B30" s="79" t="s">
        <v>111</v>
      </c>
      <c r="C30" s="79" t="s">
        <v>69</v>
      </c>
      <c r="D30" s="9" t="s">
        <v>112</v>
      </c>
      <c r="E30" s="29">
        <f>F30</f>
        <v>507400</v>
      </c>
      <c r="F30" s="29">
        <v>507400</v>
      </c>
      <c r="G30" s="29">
        <v>415901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f>E30</f>
        <v>507400</v>
      </c>
      <c r="Q30" s="35"/>
      <c r="R30" s="36"/>
    </row>
    <row r="31" spans="1:18" ht="108" x14ac:dyDescent="0.55000000000000004">
      <c r="A31" s="99" t="s">
        <v>165</v>
      </c>
      <c r="B31" s="99" t="s">
        <v>166</v>
      </c>
      <c r="C31" s="99" t="s">
        <v>69</v>
      </c>
      <c r="D31" s="100" t="s">
        <v>167</v>
      </c>
      <c r="E31" s="101">
        <f>F31</f>
        <v>242700</v>
      </c>
      <c r="F31" s="101">
        <v>242700</v>
      </c>
      <c r="G31" s="101">
        <v>198934</v>
      </c>
      <c r="H31" s="101">
        <v>0</v>
      </c>
      <c r="I31" s="101">
        <v>0</v>
      </c>
      <c r="J31" s="101">
        <v>0</v>
      </c>
      <c r="K31" s="101">
        <v>0</v>
      </c>
      <c r="L31" s="101">
        <v>0</v>
      </c>
      <c r="M31" s="101">
        <v>0</v>
      </c>
      <c r="N31" s="101">
        <v>0</v>
      </c>
      <c r="O31" s="101">
        <v>0</v>
      </c>
      <c r="P31" s="101">
        <f>E31</f>
        <v>242700</v>
      </c>
      <c r="Q31" s="35"/>
      <c r="R31" s="36"/>
    </row>
    <row r="32" spans="1:18" ht="73.75" customHeight="1" x14ac:dyDescent="0.55000000000000004">
      <c r="A32" s="16" t="s">
        <v>113</v>
      </c>
      <c r="B32" s="16"/>
      <c r="C32" s="16"/>
      <c r="D32" s="18" t="s">
        <v>114</v>
      </c>
      <c r="E32" s="28">
        <f>E34</f>
        <v>0</v>
      </c>
      <c r="F32" s="28">
        <f t="shared" ref="F32:P32" si="10">F34</f>
        <v>0</v>
      </c>
      <c r="G32" s="28">
        <f t="shared" si="10"/>
        <v>0</v>
      </c>
      <c r="H32" s="28">
        <f t="shared" si="10"/>
        <v>0</v>
      </c>
      <c r="I32" s="28">
        <f t="shared" si="10"/>
        <v>0</v>
      </c>
      <c r="J32" s="28">
        <f t="shared" si="10"/>
        <v>0</v>
      </c>
      <c r="K32" s="28">
        <f t="shared" si="10"/>
        <v>0</v>
      </c>
      <c r="L32" s="28">
        <f t="shared" si="10"/>
        <v>0</v>
      </c>
      <c r="M32" s="28">
        <f t="shared" si="10"/>
        <v>0</v>
      </c>
      <c r="N32" s="28">
        <f t="shared" si="10"/>
        <v>0</v>
      </c>
      <c r="O32" s="28">
        <f t="shared" si="10"/>
        <v>0</v>
      </c>
      <c r="P32" s="28">
        <f t="shared" si="10"/>
        <v>0</v>
      </c>
      <c r="Q32" s="35"/>
      <c r="R32" s="36"/>
    </row>
    <row r="33" spans="1:18" ht="64.25" customHeight="1" x14ac:dyDescent="0.55000000000000004">
      <c r="A33" s="16" t="s">
        <v>115</v>
      </c>
      <c r="B33" s="16"/>
      <c r="C33" s="16"/>
      <c r="D33" s="18" t="s">
        <v>116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35"/>
      <c r="R33" s="36"/>
    </row>
    <row r="34" spans="1:18" ht="43.25" customHeight="1" x14ac:dyDescent="0.55000000000000004">
      <c r="A34" s="77" t="s">
        <v>117</v>
      </c>
      <c r="B34" s="77" t="s">
        <v>118</v>
      </c>
      <c r="C34" s="77"/>
      <c r="D34" s="80" t="s">
        <v>119</v>
      </c>
      <c r="E34" s="28">
        <f>E35+E37</f>
        <v>0</v>
      </c>
      <c r="F34" s="28">
        <f t="shared" ref="F34:P34" si="11">F35+F37</f>
        <v>0</v>
      </c>
      <c r="G34" s="28">
        <f t="shared" si="11"/>
        <v>0</v>
      </c>
      <c r="H34" s="28">
        <f t="shared" si="11"/>
        <v>0</v>
      </c>
      <c r="I34" s="28">
        <f t="shared" si="11"/>
        <v>0</v>
      </c>
      <c r="J34" s="28">
        <f t="shared" si="11"/>
        <v>0</v>
      </c>
      <c r="K34" s="28">
        <f t="shared" si="11"/>
        <v>0</v>
      </c>
      <c r="L34" s="28">
        <f t="shared" si="11"/>
        <v>0</v>
      </c>
      <c r="M34" s="28">
        <f t="shared" si="11"/>
        <v>0</v>
      </c>
      <c r="N34" s="28">
        <f t="shared" si="11"/>
        <v>0</v>
      </c>
      <c r="O34" s="28">
        <f t="shared" si="11"/>
        <v>0</v>
      </c>
      <c r="P34" s="28">
        <f t="shared" si="11"/>
        <v>0</v>
      </c>
      <c r="Q34" s="35"/>
      <c r="R34" s="36"/>
    </row>
    <row r="35" spans="1:18" ht="88.5" customHeight="1" x14ac:dyDescent="0.55000000000000004">
      <c r="A35" s="77" t="s">
        <v>120</v>
      </c>
      <c r="B35" s="77" t="s">
        <v>121</v>
      </c>
      <c r="C35" s="77"/>
      <c r="D35" s="80" t="s">
        <v>122</v>
      </c>
      <c r="E35" s="28">
        <f>E36</f>
        <v>400000</v>
      </c>
      <c r="F35" s="28">
        <f t="shared" ref="F35:P35" si="12">F36</f>
        <v>400000</v>
      </c>
      <c r="G35" s="28">
        <f t="shared" si="12"/>
        <v>0</v>
      </c>
      <c r="H35" s="28">
        <f t="shared" si="12"/>
        <v>0</v>
      </c>
      <c r="I35" s="28">
        <f t="shared" si="12"/>
        <v>0</v>
      </c>
      <c r="J35" s="28">
        <f t="shared" si="12"/>
        <v>0</v>
      </c>
      <c r="K35" s="28">
        <f t="shared" si="12"/>
        <v>0</v>
      </c>
      <c r="L35" s="28">
        <f t="shared" si="12"/>
        <v>0</v>
      </c>
      <c r="M35" s="28">
        <f t="shared" si="12"/>
        <v>0</v>
      </c>
      <c r="N35" s="28">
        <f t="shared" si="12"/>
        <v>0</v>
      </c>
      <c r="O35" s="28">
        <f t="shared" si="12"/>
        <v>0</v>
      </c>
      <c r="P35" s="28">
        <f t="shared" si="12"/>
        <v>400000</v>
      </c>
      <c r="Q35" s="35"/>
      <c r="R35" s="36"/>
    </row>
    <row r="36" spans="1:18" ht="69" customHeight="1" x14ac:dyDescent="0.55000000000000004">
      <c r="A36" s="79" t="s">
        <v>123</v>
      </c>
      <c r="B36" s="79" t="s">
        <v>124</v>
      </c>
      <c r="C36" s="79" t="s">
        <v>125</v>
      </c>
      <c r="D36" s="81" t="s">
        <v>126</v>
      </c>
      <c r="E36" s="29">
        <f>F36</f>
        <v>400000</v>
      </c>
      <c r="F36" s="29">
        <v>400000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f>E36</f>
        <v>400000</v>
      </c>
      <c r="Q36" s="35"/>
      <c r="R36" s="36"/>
    </row>
    <row r="37" spans="1:18" ht="97.75" customHeight="1" x14ac:dyDescent="0.55000000000000004">
      <c r="A37" s="79" t="s">
        <v>127</v>
      </c>
      <c r="B37" s="79" t="s">
        <v>128</v>
      </c>
      <c r="C37" s="79" t="s">
        <v>68</v>
      </c>
      <c r="D37" s="82" t="s">
        <v>129</v>
      </c>
      <c r="E37" s="29">
        <f>F37</f>
        <v>-400000</v>
      </c>
      <c r="F37" s="29">
        <v>-400000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f>E37</f>
        <v>-400000</v>
      </c>
      <c r="Q37" s="35"/>
      <c r="R37" s="36"/>
    </row>
    <row r="38" spans="1:18" ht="59" customHeight="1" x14ac:dyDescent="0.55000000000000004">
      <c r="A38" s="7" t="s">
        <v>70</v>
      </c>
      <c r="B38" s="7"/>
      <c r="C38" s="7"/>
      <c r="D38" s="8" t="s">
        <v>71</v>
      </c>
      <c r="E38" s="28">
        <f>E40</f>
        <v>0</v>
      </c>
      <c r="F38" s="28">
        <f t="shared" ref="F38:P38" si="13">F40</f>
        <v>0</v>
      </c>
      <c r="G38" s="28">
        <f t="shared" si="13"/>
        <v>152000</v>
      </c>
      <c r="H38" s="28">
        <f t="shared" si="13"/>
        <v>-164000</v>
      </c>
      <c r="I38" s="28">
        <f t="shared" si="13"/>
        <v>0</v>
      </c>
      <c r="J38" s="28">
        <f t="shared" si="13"/>
        <v>0</v>
      </c>
      <c r="K38" s="28">
        <f t="shared" si="13"/>
        <v>0</v>
      </c>
      <c r="L38" s="28">
        <f t="shared" si="13"/>
        <v>0</v>
      </c>
      <c r="M38" s="28">
        <f t="shared" si="13"/>
        <v>0</v>
      </c>
      <c r="N38" s="28">
        <f t="shared" si="13"/>
        <v>0</v>
      </c>
      <c r="O38" s="28">
        <f t="shared" si="13"/>
        <v>0</v>
      </c>
      <c r="P38" s="28">
        <f t="shared" si="13"/>
        <v>0</v>
      </c>
      <c r="Q38" s="35"/>
      <c r="R38" s="36"/>
    </row>
    <row r="39" spans="1:18" ht="72" customHeight="1" x14ac:dyDescent="0.55000000000000004">
      <c r="A39" s="7" t="s">
        <v>72</v>
      </c>
      <c r="B39" s="7"/>
      <c r="C39" s="7"/>
      <c r="D39" s="8" t="s">
        <v>73</v>
      </c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35"/>
      <c r="R39" s="36"/>
    </row>
    <row r="40" spans="1:18" ht="31.25" customHeight="1" x14ac:dyDescent="0.55000000000000004">
      <c r="A40" s="77" t="s">
        <v>130</v>
      </c>
      <c r="B40" s="77" t="s">
        <v>131</v>
      </c>
      <c r="C40" s="77"/>
      <c r="D40" s="80" t="s">
        <v>132</v>
      </c>
      <c r="E40" s="13">
        <f>SUM(F40)+I40</f>
        <v>0</v>
      </c>
      <c r="F40" s="13">
        <f>SUM(F41)</f>
        <v>0</v>
      </c>
      <c r="G40" s="13">
        <f>SUM(G41)</f>
        <v>152000</v>
      </c>
      <c r="H40" s="13">
        <f>SUM(H41)</f>
        <v>-164000</v>
      </c>
      <c r="I40" s="13">
        <f>SUM(I41)</f>
        <v>0</v>
      </c>
      <c r="J40" s="13">
        <f t="shared" ref="J40:O40" si="14">J41</f>
        <v>0</v>
      </c>
      <c r="K40" s="13">
        <f t="shared" si="14"/>
        <v>0</v>
      </c>
      <c r="L40" s="13">
        <f t="shared" si="14"/>
        <v>0</v>
      </c>
      <c r="M40" s="13">
        <f t="shared" si="14"/>
        <v>0</v>
      </c>
      <c r="N40" s="13">
        <f t="shared" si="14"/>
        <v>0</v>
      </c>
      <c r="O40" s="13">
        <f t="shared" si="14"/>
        <v>0</v>
      </c>
      <c r="P40" s="13">
        <f>SUM(E40+J40)</f>
        <v>0</v>
      </c>
      <c r="Q40" s="35"/>
      <c r="R40" s="36"/>
    </row>
    <row r="41" spans="1:18" ht="52.25" customHeight="1" x14ac:dyDescent="0.55000000000000004">
      <c r="A41" s="79" t="s">
        <v>133</v>
      </c>
      <c r="B41" s="79" t="s">
        <v>134</v>
      </c>
      <c r="C41" s="79" t="s">
        <v>135</v>
      </c>
      <c r="D41" s="72" t="s">
        <v>136</v>
      </c>
      <c r="E41" s="15">
        <f>F41+I41</f>
        <v>0</v>
      </c>
      <c r="F41" s="15">
        <v>0</v>
      </c>
      <c r="G41" s="15">
        <v>152000</v>
      </c>
      <c r="H41" s="15">
        <v>-164000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f>SUM(E41+J41)</f>
        <v>0</v>
      </c>
      <c r="Q41" s="35"/>
      <c r="R41" s="36"/>
    </row>
    <row r="42" spans="1:18" ht="32.75" customHeight="1" x14ac:dyDescent="0.55000000000000004">
      <c r="A42" s="39" t="s">
        <v>74</v>
      </c>
      <c r="B42" s="39" t="s">
        <v>74</v>
      </c>
      <c r="C42" s="39" t="s">
        <v>74</v>
      </c>
      <c r="D42" s="39" t="s">
        <v>7</v>
      </c>
      <c r="E42" s="17">
        <f t="shared" ref="E42:P42" si="15">E13+E24+E32+E38</f>
        <v>750100</v>
      </c>
      <c r="F42" s="17">
        <f t="shared" si="15"/>
        <v>-299900</v>
      </c>
      <c r="G42" s="17">
        <f t="shared" si="15"/>
        <v>766835</v>
      </c>
      <c r="H42" s="17">
        <f t="shared" si="15"/>
        <v>-164000</v>
      </c>
      <c r="I42" s="17">
        <f t="shared" si="15"/>
        <v>1050000</v>
      </c>
      <c r="J42" s="17">
        <f t="shared" si="15"/>
        <v>0</v>
      </c>
      <c r="K42" s="17">
        <f t="shared" si="15"/>
        <v>0</v>
      </c>
      <c r="L42" s="17">
        <f t="shared" si="15"/>
        <v>0</v>
      </c>
      <c r="M42" s="17">
        <f t="shared" si="15"/>
        <v>0</v>
      </c>
      <c r="N42" s="17">
        <f t="shared" si="15"/>
        <v>0</v>
      </c>
      <c r="O42" s="17">
        <f t="shared" si="15"/>
        <v>0</v>
      </c>
      <c r="P42" s="17">
        <f t="shared" si="15"/>
        <v>750100</v>
      </c>
      <c r="Q42" s="35"/>
      <c r="R42" s="36"/>
    </row>
    <row r="43" spans="1:18" x14ac:dyDescent="0.55000000000000004">
      <c r="E43" s="36"/>
    </row>
    <row r="44" spans="1:18" x14ac:dyDescent="0.55000000000000004">
      <c r="A44" s="106" t="s">
        <v>14</v>
      </c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</row>
  </sheetData>
  <mergeCells count="27">
    <mergeCell ref="A6:B6"/>
    <mergeCell ref="O1:P1"/>
    <mergeCell ref="O2:P2"/>
    <mergeCell ref="O3:P3"/>
    <mergeCell ref="C4:P4"/>
    <mergeCell ref="A5:B5"/>
    <mergeCell ref="J8:O8"/>
    <mergeCell ref="G10:G11"/>
    <mergeCell ref="H10:H11"/>
    <mergeCell ref="M10:M11"/>
    <mergeCell ref="N10:N11"/>
    <mergeCell ref="A44:P44"/>
    <mergeCell ref="P8:P11"/>
    <mergeCell ref="E9:E11"/>
    <mergeCell ref="F9:F11"/>
    <mergeCell ref="G9:H9"/>
    <mergeCell ref="I9:I11"/>
    <mergeCell ref="J9:J11"/>
    <mergeCell ref="K9:K11"/>
    <mergeCell ref="L9:L11"/>
    <mergeCell ref="M9:N9"/>
    <mergeCell ref="O9:O11"/>
    <mergeCell ref="A8:A11"/>
    <mergeCell ref="B8:B11"/>
    <mergeCell ref="C8:C11"/>
    <mergeCell ref="D8:D11"/>
    <mergeCell ref="E8:I8"/>
  </mergeCells>
  <pageMargins left="0.70866141732283472" right="0.70866141732283472" top="0.74803149606299213" bottom="0.74803149606299213" header="0.31496062992125984" footer="0.31496062992125984"/>
  <pageSetup paperSize="9" scale="3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topLeftCell="A10" zoomScale="53" zoomScaleNormal="53" workbookViewId="0">
      <selection activeCell="A17" sqref="A17:B17"/>
    </sheetView>
  </sheetViews>
  <sheetFormatPr defaultColWidth="8.8984375" defaultRowHeight="12.5" x14ac:dyDescent="0.25"/>
  <cols>
    <col min="1" max="1" width="26.8984375" style="40" customWidth="1"/>
    <col min="2" max="2" width="35.59765625" style="40" customWidth="1"/>
    <col min="3" max="3" width="148.09765625" style="40" customWidth="1"/>
    <col min="4" max="4" width="37.59765625" style="40" customWidth="1"/>
    <col min="5" max="256" width="8.8984375" style="40"/>
    <col min="257" max="257" width="26.8984375" style="40" customWidth="1"/>
    <col min="258" max="258" width="21.59765625" style="40" customWidth="1"/>
    <col min="259" max="259" width="139.59765625" style="40" customWidth="1"/>
    <col min="260" max="260" width="33.59765625" style="40" customWidth="1"/>
    <col min="261" max="512" width="8.8984375" style="40"/>
    <col min="513" max="513" width="26.8984375" style="40" customWidth="1"/>
    <col min="514" max="514" width="21.59765625" style="40" customWidth="1"/>
    <col min="515" max="515" width="139.59765625" style="40" customWidth="1"/>
    <col min="516" max="516" width="33.59765625" style="40" customWidth="1"/>
    <col min="517" max="768" width="8.8984375" style="40"/>
    <col min="769" max="769" width="26.8984375" style="40" customWidth="1"/>
    <col min="770" max="770" width="21.59765625" style="40" customWidth="1"/>
    <col min="771" max="771" width="139.59765625" style="40" customWidth="1"/>
    <col min="772" max="772" width="33.59765625" style="40" customWidth="1"/>
    <col min="773" max="1024" width="8.8984375" style="40"/>
    <col min="1025" max="1025" width="26.8984375" style="40" customWidth="1"/>
    <col min="1026" max="1026" width="21.59765625" style="40" customWidth="1"/>
    <col min="1027" max="1027" width="139.59765625" style="40" customWidth="1"/>
    <col min="1028" max="1028" width="33.59765625" style="40" customWidth="1"/>
    <col min="1029" max="1280" width="8.8984375" style="40"/>
    <col min="1281" max="1281" width="26.8984375" style="40" customWidth="1"/>
    <col min="1282" max="1282" width="21.59765625" style="40" customWidth="1"/>
    <col min="1283" max="1283" width="139.59765625" style="40" customWidth="1"/>
    <col min="1284" max="1284" width="33.59765625" style="40" customWidth="1"/>
    <col min="1285" max="1536" width="8.8984375" style="40"/>
    <col min="1537" max="1537" width="26.8984375" style="40" customWidth="1"/>
    <col min="1538" max="1538" width="21.59765625" style="40" customWidth="1"/>
    <col min="1539" max="1539" width="139.59765625" style="40" customWidth="1"/>
    <col min="1540" max="1540" width="33.59765625" style="40" customWidth="1"/>
    <col min="1541" max="1792" width="8.8984375" style="40"/>
    <col min="1793" max="1793" width="26.8984375" style="40" customWidth="1"/>
    <col min="1794" max="1794" width="21.59765625" style="40" customWidth="1"/>
    <col min="1795" max="1795" width="139.59765625" style="40" customWidth="1"/>
    <col min="1796" max="1796" width="33.59765625" style="40" customWidth="1"/>
    <col min="1797" max="2048" width="8.8984375" style="40"/>
    <col min="2049" max="2049" width="26.8984375" style="40" customWidth="1"/>
    <col min="2050" max="2050" width="21.59765625" style="40" customWidth="1"/>
    <col min="2051" max="2051" width="139.59765625" style="40" customWidth="1"/>
    <col min="2052" max="2052" width="33.59765625" style="40" customWidth="1"/>
    <col min="2053" max="2304" width="8.8984375" style="40"/>
    <col min="2305" max="2305" width="26.8984375" style="40" customWidth="1"/>
    <col min="2306" max="2306" width="21.59765625" style="40" customWidth="1"/>
    <col min="2307" max="2307" width="139.59765625" style="40" customWidth="1"/>
    <col min="2308" max="2308" width="33.59765625" style="40" customWidth="1"/>
    <col min="2309" max="2560" width="8.8984375" style="40"/>
    <col min="2561" max="2561" width="26.8984375" style="40" customWidth="1"/>
    <col min="2562" max="2562" width="21.59765625" style="40" customWidth="1"/>
    <col min="2563" max="2563" width="139.59765625" style="40" customWidth="1"/>
    <col min="2564" max="2564" width="33.59765625" style="40" customWidth="1"/>
    <col min="2565" max="2816" width="8.8984375" style="40"/>
    <col min="2817" max="2817" width="26.8984375" style="40" customWidth="1"/>
    <col min="2818" max="2818" width="21.59765625" style="40" customWidth="1"/>
    <col min="2819" max="2819" width="139.59765625" style="40" customWidth="1"/>
    <col min="2820" max="2820" width="33.59765625" style="40" customWidth="1"/>
    <col min="2821" max="3072" width="8.8984375" style="40"/>
    <col min="3073" max="3073" width="26.8984375" style="40" customWidth="1"/>
    <col min="3074" max="3074" width="21.59765625" style="40" customWidth="1"/>
    <col min="3075" max="3075" width="139.59765625" style="40" customWidth="1"/>
    <col min="3076" max="3076" width="33.59765625" style="40" customWidth="1"/>
    <col min="3077" max="3328" width="8.8984375" style="40"/>
    <col min="3329" max="3329" width="26.8984375" style="40" customWidth="1"/>
    <col min="3330" max="3330" width="21.59765625" style="40" customWidth="1"/>
    <col min="3331" max="3331" width="139.59765625" style="40" customWidth="1"/>
    <col min="3332" max="3332" width="33.59765625" style="40" customWidth="1"/>
    <col min="3333" max="3584" width="8.8984375" style="40"/>
    <col min="3585" max="3585" width="26.8984375" style="40" customWidth="1"/>
    <col min="3586" max="3586" width="21.59765625" style="40" customWidth="1"/>
    <col min="3587" max="3587" width="139.59765625" style="40" customWidth="1"/>
    <col min="3588" max="3588" width="33.59765625" style="40" customWidth="1"/>
    <col min="3589" max="3840" width="8.8984375" style="40"/>
    <col min="3841" max="3841" width="26.8984375" style="40" customWidth="1"/>
    <col min="3842" max="3842" width="21.59765625" style="40" customWidth="1"/>
    <col min="3843" max="3843" width="139.59765625" style="40" customWidth="1"/>
    <col min="3844" max="3844" width="33.59765625" style="40" customWidth="1"/>
    <col min="3845" max="4096" width="8.8984375" style="40"/>
    <col min="4097" max="4097" width="26.8984375" style="40" customWidth="1"/>
    <col min="4098" max="4098" width="21.59765625" style="40" customWidth="1"/>
    <col min="4099" max="4099" width="139.59765625" style="40" customWidth="1"/>
    <col min="4100" max="4100" width="33.59765625" style="40" customWidth="1"/>
    <col min="4101" max="4352" width="8.8984375" style="40"/>
    <col min="4353" max="4353" width="26.8984375" style="40" customWidth="1"/>
    <col min="4354" max="4354" width="21.59765625" style="40" customWidth="1"/>
    <col min="4355" max="4355" width="139.59765625" style="40" customWidth="1"/>
    <col min="4356" max="4356" width="33.59765625" style="40" customWidth="1"/>
    <col min="4357" max="4608" width="8.8984375" style="40"/>
    <col min="4609" max="4609" width="26.8984375" style="40" customWidth="1"/>
    <col min="4610" max="4610" width="21.59765625" style="40" customWidth="1"/>
    <col min="4611" max="4611" width="139.59765625" style="40" customWidth="1"/>
    <col min="4612" max="4612" width="33.59765625" style="40" customWidth="1"/>
    <col min="4613" max="4864" width="8.8984375" style="40"/>
    <col min="4865" max="4865" width="26.8984375" style="40" customWidth="1"/>
    <col min="4866" max="4866" width="21.59765625" style="40" customWidth="1"/>
    <col min="4867" max="4867" width="139.59765625" style="40" customWidth="1"/>
    <col min="4868" max="4868" width="33.59765625" style="40" customWidth="1"/>
    <col min="4869" max="5120" width="8.8984375" style="40"/>
    <col min="5121" max="5121" width="26.8984375" style="40" customWidth="1"/>
    <col min="5122" max="5122" width="21.59765625" style="40" customWidth="1"/>
    <col min="5123" max="5123" width="139.59765625" style="40" customWidth="1"/>
    <col min="5124" max="5124" width="33.59765625" style="40" customWidth="1"/>
    <col min="5125" max="5376" width="8.8984375" style="40"/>
    <col min="5377" max="5377" width="26.8984375" style="40" customWidth="1"/>
    <col min="5378" max="5378" width="21.59765625" style="40" customWidth="1"/>
    <col min="5379" max="5379" width="139.59765625" style="40" customWidth="1"/>
    <col min="5380" max="5380" width="33.59765625" style="40" customWidth="1"/>
    <col min="5381" max="5632" width="8.8984375" style="40"/>
    <col min="5633" max="5633" width="26.8984375" style="40" customWidth="1"/>
    <col min="5634" max="5634" width="21.59765625" style="40" customWidth="1"/>
    <col min="5635" max="5635" width="139.59765625" style="40" customWidth="1"/>
    <col min="5636" max="5636" width="33.59765625" style="40" customWidth="1"/>
    <col min="5637" max="5888" width="8.8984375" style="40"/>
    <col min="5889" max="5889" width="26.8984375" style="40" customWidth="1"/>
    <col min="5890" max="5890" width="21.59765625" style="40" customWidth="1"/>
    <col min="5891" max="5891" width="139.59765625" style="40" customWidth="1"/>
    <col min="5892" max="5892" width="33.59765625" style="40" customWidth="1"/>
    <col min="5893" max="6144" width="8.8984375" style="40"/>
    <col min="6145" max="6145" width="26.8984375" style="40" customWidth="1"/>
    <col min="6146" max="6146" width="21.59765625" style="40" customWidth="1"/>
    <col min="6147" max="6147" width="139.59765625" style="40" customWidth="1"/>
    <col min="6148" max="6148" width="33.59765625" style="40" customWidth="1"/>
    <col min="6149" max="6400" width="8.8984375" style="40"/>
    <col min="6401" max="6401" width="26.8984375" style="40" customWidth="1"/>
    <col min="6402" max="6402" width="21.59765625" style="40" customWidth="1"/>
    <col min="6403" max="6403" width="139.59765625" style="40" customWidth="1"/>
    <col min="6404" max="6404" width="33.59765625" style="40" customWidth="1"/>
    <col min="6405" max="6656" width="8.8984375" style="40"/>
    <col min="6657" max="6657" width="26.8984375" style="40" customWidth="1"/>
    <col min="6658" max="6658" width="21.59765625" style="40" customWidth="1"/>
    <col min="6659" max="6659" width="139.59765625" style="40" customWidth="1"/>
    <col min="6660" max="6660" width="33.59765625" style="40" customWidth="1"/>
    <col min="6661" max="6912" width="8.8984375" style="40"/>
    <col min="6913" max="6913" width="26.8984375" style="40" customWidth="1"/>
    <col min="6914" max="6914" width="21.59765625" style="40" customWidth="1"/>
    <col min="6915" max="6915" width="139.59765625" style="40" customWidth="1"/>
    <col min="6916" max="6916" width="33.59765625" style="40" customWidth="1"/>
    <col min="6917" max="7168" width="8.8984375" style="40"/>
    <col min="7169" max="7169" width="26.8984375" style="40" customWidth="1"/>
    <col min="7170" max="7170" width="21.59765625" style="40" customWidth="1"/>
    <col min="7171" max="7171" width="139.59765625" style="40" customWidth="1"/>
    <col min="7172" max="7172" width="33.59765625" style="40" customWidth="1"/>
    <col min="7173" max="7424" width="8.8984375" style="40"/>
    <col min="7425" max="7425" width="26.8984375" style="40" customWidth="1"/>
    <col min="7426" max="7426" width="21.59765625" style="40" customWidth="1"/>
    <col min="7427" max="7427" width="139.59765625" style="40" customWidth="1"/>
    <col min="7428" max="7428" width="33.59765625" style="40" customWidth="1"/>
    <col min="7429" max="7680" width="8.8984375" style="40"/>
    <col min="7681" max="7681" width="26.8984375" style="40" customWidth="1"/>
    <col min="7682" max="7682" width="21.59765625" style="40" customWidth="1"/>
    <col min="7683" max="7683" width="139.59765625" style="40" customWidth="1"/>
    <col min="7684" max="7684" width="33.59765625" style="40" customWidth="1"/>
    <col min="7685" max="7936" width="8.8984375" style="40"/>
    <col min="7937" max="7937" width="26.8984375" style="40" customWidth="1"/>
    <col min="7938" max="7938" width="21.59765625" style="40" customWidth="1"/>
    <col min="7939" max="7939" width="139.59765625" style="40" customWidth="1"/>
    <col min="7940" max="7940" width="33.59765625" style="40" customWidth="1"/>
    <col min="7941" max="8192" width="8.8984375" style="40"/>
    <col min="8193" max="8193" width="26.8984375" style="40" customWidth="1"/>
    <col min="8194" max="8194" width="21.59765625" style="40" customWidth="1"/>
    <col min="8195" max="8195" width="139.59765625" style="40" customWidth="1"/>
    <col min="8196" max="8196" width="33.59765625" style="40" customWidth="1"/>
    <col min="8197" max="8448" width="8.8984375" style="40"/>
    <col min="8449" max="8449" width="26.8984375" style="40" customWidth="1"/>
    <col min="8450" max="8450" width="21.59765625" style="40" customWidth="1"/>
    <col min="8451" max="8451" width="139.59765625" style="40" customWidth="1"/>
    <col min="8452" max="8452" width="33.59765625" style="40" customWidth="1"/>
    <col min="8453" max="8704" width="8.8984375" style="40"/>
    <col min="8705" max="8705" width="26.8984375" style="40" customWidth="1"/>
    <col min="8706" max="8706" width="21.59765625" style="40" customWidth="1"/>
    <col min="8707" max="8707" width="139.59765625" style="40" customWidth="1"/>
    <col min="8708" max="8708" width="33.59765625" style="40" customWidth="1"/>
    <col min="8709" max="8960" width="8.8984375" style="40"/>
    <col min="8961" max="8961" width="26.8984375" style="40" customWidth="1"/>
    <col min="8962" max="8962" width="21.59765625" style="40" customWidth="1"/>
    <col min="8963" max="8963" width="139.59765625" style="40" customWidth="1"/>
    <col min="8964" max="8964" width="33.59765625" style="40" customWidth="1"/>
    <col min="8965" max="9216" width="8.8984375" style="40"/>
    <col min="9217" max="9217" width="26.8984375" style="40" customWidth="1"/>
    <col min="9218" max="9218" width="21.59765625" style="40" customWidth="1"/>
    <col min="9219" max="9219" width="139.59765625" style="40" customWidth="1"/>
    <col min="9220" max="9220" width="33.59765625" style="40" customWidth="1"/>
    <col min="9221" max="9472" width="8.8984375" style="40"/>
    <col min="9473" max="9473" width="26.8984375" style="40" customWidth="1"/>
    <col min="9474" max="9474" width="21.59765625" style="40" customWidth="1"/>
    <col min="9475" max="9475" width="139.59765625" style="40" customWidth="1"/>
    <col min="9476" max="9476" width="33.59765625" style="40" customWidth="1"/>
    <col min="9477" max="9728" width="8.8984375" style="40"/>
    <col min="9729" max="9729" width="26.8984375" style="40" customWidth="1"/>
    <col min="9730" max="9730" width="21.59765625" style="40" customWidth="1"/>
    <col min="9731" max="9731" width="139.59765625" style="40" customWidth="1"/>
    <col min="9732" max="9732" width="33.59765625" style="40" customWidth="1"/>
    <col min="9733" max="9984" width="8.8984375" style="40"/>
    <col min="9985" max="9985" width="26.8984375" style="40" customWidth="1"/>
    <col min="9986" max="9986" width="21.59765625" style="40" customWidth="1"/>
    <col min="9987" max="9987" width="139.59765625" style="40" customWidth="1"/>
    <col min="9988" max="9988" width="33.59765625" style="40" customWidth="1"/>
    <col min="9989" max="10240" width="8.8984375" style="40"/>
    <col min="10241" max="10241" width="26.8984375" style="40" customWidth="1"/>
    <col min="10242" max="10242" width="21.59765625" style="40" customWidth="1"/>
    <col min="10243" max="10243" width="139.59765625" style="40" customWidth="1"/>
    <col min="10244" max="10244" width="33.59765625" style="40" customWidth="1"/>
    <col min="10245" max="10496" width="8.8984375" style="40"/>
    <col min="10497" max="10497" width="26.8984375" style="40" customWidth="1"/>
    <col min="10498" max="10498" width="21.59765625" style="40" customWidth="1"/>
    <col min="10499" max="10499" width="139.59765625" style="40" customWidth="1"/>
    <col min="10500" max="10500" width="33.59765625" style="40" customWidth="1"/>
    <col min="10501" max="10752" width="8.8984375" style="40"/>
    <col min="10753" max="10753" width="26.8984375" style="40" customWidth="1"/>
    <col min="10754" max="10754" width="21.59765625" style="40" customWidth="1"/>
    <col min="10755" max="10755" width="139.59765625" style="40" customWidth="1"/>
    <col min="10756" max="10756" width="33.59765625" style="40" customWidth="1"/>
    <col min="10757" max="11008" width="8.8984375" style="40"/>
    <col min="11009" max="11009" width="26.8984375" style="40" customWidth="1"/>
    <col min="11010" max="11010" width="21.59765625" style="40" customWidth="1"/>
    <col min="11011" max="11011" width="139.59765625" style="40" customWidth="1"/>
    <col min="11012" max="11012" width="33.59765625" style="40" customWidth="1"/>
    <col min="11013" max="11264" width="8.8984375" style="40"/>
    <col min="11265" max="11265" width="26.8984375" style="40" customWidth="1"/>
    <col min="11266" max="11266" width="21.59765625" style="40" customWidth="1"/>
    <col min="11267" max="11267" width="139.59765625" style="40" customWidth="1"/>
    <col min="11268" max="11268" width="33.59765625" style="40" customWidth="1"/>
    <col min="11269" max="11520" width="8.8984375" style="40"/>
    <col min="11521" max="11521" width="26.8984375" style="40" customWidth="1"/>
    <col min="11522" max="11522" width="21.59765625" style="40" customWidth="1"/>
    <col min="11523" max="11523" width="139.59765625" style="40" customWidth="1"/>
    <col min="11524" max="11524" width="33.59765625" style="40" customWidth="1"/>
    <col min="11525" max="11776" width="8.8984375" style="40"/>
    <col min="11777" max="11777" width="26.8984375" style="40" customWidth="1"/>
    <col min="11778" max="11778" width="21.59765625" style="40" customWidth="1"/>
    <col min="11779" max="11779" width="139.59765625" style="40" customWidth="1"/>
    <col min="11780" max="11780" width="33.59765625" style="40" customWidth="1"/>
    <col min="11781" max="12032" width="8.8984375" style="40"/>
    <col min="12033" max="12033" width="26.8984375" style="40" customWidth="1"/>
    <col min="12034" max="12034" width="21.59765625" style="40" customWidth="1"/>
    <col min="12035" max="12035" width="139.59765625" style="40" customWidth="1"/>
    <col min="12036" max="12036" width="33.59765625" style="40" customWidth="1"/>
    <col min="12037" max="12288" width="8.8984375" style="40"/>
    <col min="12289" max="12289" width="26.8984375" style="40" customWidth="1"/>
    <col min="12290" max="12290" width="21.59765625" style="40" customWidth="1"/>
    <col min="12291" max="12291" width="139.59765625" style="40" customWidth="1"/>
    <col min="12292" max="12292" width="33.59765625" style="40" customWidth="1"/>
    <col min="12293" max="12544" width="8.8984375" style="40"/>
    <col min="12545" max="12545" width="26.8984375" style="40" customWidth="1"/>
    <col min="12546" max="12546" width="21.59765625" style="40" customWidth="1"/>
    <col min="12547" max="12547" width="139.59765625" style="40" customWidth="1"/>
    <col min="12548" max="12548" width="33.59765625" style="40" customWidth="1"/>
    <col min="12549" max="12800" width="8.8984375" style="40"/>
    <col min="12801" max="12801" width="26.8984375" style="40" customWidth="1"/>
    <col min="12802" max="12802" width="21.59765625" style="40" customWidth="1"/>
    <col min="12803" max="12803" width="139.59765625" style="40" customWidth="1"/>
    <col min="12804" max="12804" width="33.59765625" style="40" customWidth="1"/>
    <col min="12805" max="13056" width="8.8984375" style="40"/>
    <col min="13057" max="13057" width="26.8984375" style="40" customWidth="1"/>
    <col min="13058" max="13058" width="21.59765625" style="40" customWidth="1"/>
    <col min="13059" max="13059" width="139.59765625" style="40" customWidth="1"/>
    <col min="13060" max="13060" width="33.59765625" style="40" customWidth="1"/>
    <col min="13061" max="13312" width="8.8984375" style="40"/>
    <col min="13313" max="13313" width="26.8984375" style="40" customWidth="1"/>
    <col min="13314" max="13314" width="21.59765625" style="40" customWidth="1"/>
    <col min="13315" max="13315" width="139.59765625" style="40" customWidth="1"/>
    <col min="13316" max="13316" width="33.59765625" style="40" customWidth="1"/>
    <col min="13317" max="13568" width="8.8984375" style="40"/>
    <col min="13569" max="13569" width="26.8984375" style="40" customWidth="1"/>
    <col min="13570" max="13570" width="21.59765625" style="40" customWidth="1"/>
    <col min="13571" max="13571" width="139.59765625" style="40" customWidth="1"/>
    <col min="13572" max="13572" width="33.59765625" style="40" customWidth="1"/>
    <col min="13573" max="13824" width="8.8984375" style="40"/>
    <col min="13825" max="13825" width="26.8984375" style="40" customWidth="1"/>
    <col min="13826" max="13826" width="21.59765625" style="40" customWidth="1"/>
    <col min="13827" max="13827" width="139.59765625" style="40" customWidth="1"/>
    <col min="13828" max="13828" width="33.59765625" style="40" customWidth="1"/>
    <col min="13829" max="14080" width="8.8984375" style="40"/>
    <col min="14081" max="14081" width="26.8984375" style="40" customWidth="1"/>
    <col min="14082" max="14082" width="21.59765625" style="40" customWidth="1"/>
    <col min="14083" max="14083" width="139.59765625" style="40" customWidth="1"/>
    <col min="14084" max="14084" width="33.59765625" style="40" customWidth="1"/>
    <col min="14085" max="14336" width="8.8984375" style="40"/>
    <col min="14337" max="14337" width="26.8984375" style="40" customWidth="1"/>
    <col min="14338" max="14338" width="21.59765625" style="40" customWidth="1"/>
    <col min="14339" max="14339" width="139.59765625" style="40" customWidth="1"/>
    <col min="14340" max="14340" width="33.59765625" style="40" customWidth="1"/>
    <col min="14341" max="14592" width="8.8984375" style="40"/>
    <col min="14593" max="14593" width="26.8984375" style="40" customWidth="1"/>
    <col min="14594" max="14594" width="21.59765625" style="40" customWidth="1"/>
    <col min="14595" max="14595" width="139.59765625" style="40" customWidth="1"/>
    <col min="14596" max="14596" width="33.59765625" style="40" customWidth="1"/>
    <col min="14597" max="14848" width="8.8984375" style="40"/>
    <col min="14849" max="14849" width="26.8984375" style="40" customWidth="1"/>
    <col min="14850" max="14850" width="21.59765625" style="40" customWidth="1"/>
    <col min="14851" max="14851" width="139.59765625" style="40" customWidth="1"/>
    <col min="14852" max="14852" width="33.59765625" style="40" customWidth="1"/>
    <col min="14853" max="15104" width="8.8984375" style="40"/>
    <col min="15105" max="15105" width="26.8984375" style="40" customWidth="1"/>
    <col min="15106" max="15106" width="21.59765625" style="40" customWidth="1"/>
    <col min="15107" max="15107" width="139.59765625" style="40" customWidth="1"/>
    <col min="15108" max="15108" width="33.59765625" style="40" customWidth="1"/>
    <col min="15109" max="15360" width="8.8984375" style="40"/>
    <col min="15361" max="15361" width="26.8984375" style="40" customWidth="1"/>
    <col min="15362" max="15362" width="21.59765625" style="40" customWidth="1"/>
    <col min="15363" max="15363" width="139.59765625" style="40" customWidth="1"/>
    <col min="15364" max="15364" width="33.59765625" style="40" customWidth="1"/>
    <col min="15365" max="15616" width="8.8984375" style="40"/>
    <col min="15617" max="15617" width="26.8984375" style="40" customWidth="1"/>
    <col min="15618" max="15618" width="21.59765625" style="40" customWidth="1"/>
    <col min="15619" max="15619" width="139.59765625" style="40" customWidth="1"/>
    <col min="15620" max="15620" width="33.59765625" style="40" customWidth="1"/>
    <col min="15621" max="15872" width="8.8984375" style="40"/>
    <col min="15873" max="15873" width="26.8984375" style="40" customWidth="1"/>
    <col min="15874" max="15874" width="21.59765625" style="40" customWidth="1"/>
    <col min="15875" max="15875" width="139.59765625" style="40" customWidth="1"/>
    <col min="15876" max="15876" width="33.59765625" style="40" customWidth="1"/>
    <col min="15877" max="16128" width="8.8984375" style="40"/>
    <col min="16129" max="16129" width="26.8984375" style="40" customWidth="1"/>
    <col min="16130" max="16130" width="21.59765625" style="40" customWidth="1"/>
    <col min="16131" max="16131" width="139.59765625" style="40" customWidth="1"/>
    <col min="16132" max="16132" width="33.59765625" style="40" customWidth="1"/>
    <col min="16133" max="16384" width="8.8984375" style="40"/>
  </cols>
  <sheetData>
    <row r="1" spans="1:4" ht="19.5" customHeight="1" x14ac:dyDescent="0.25">
      <c r="D1" s="41" t="s">
        <v>137</v>
      </c>
    </row>
    <row r="2" spans="1:4" ht="19.5" customHeight="1" x14ac:dyDescent="0.25">
      <c r="D2" s="41" t="s">
        <v>1</v>
      </c>
    </row>
    <row r="3" spans="1:4" ht="22.5" customHeight="1" x14ac:dyDescent="0.25">
      <c r="D3" s="41" t="s">
        <v>92</v>
      </c>
    </row>
    <row r="4" spans="1:4" ht="17.25" customHeight="1" x14ac:dyDescent="0.25">
      <c r="D4" s="42"/>
    </row>
    <row r="5" spans="1:4" ht="9" customHeight="1" x14ac:dyDescent="0.35">
      <c r="A5" s="43"/>
      <c r="B5" s="89"/>
      <c r="C5" s="43"/>
      <c r="D5" s="43"/>
    </row>
    <row r="6" spans="1:4" ht="16.5" x14ac:dyDescent="0.25">
      <c r="A6" s="128" t="s">
        <v>16</v>
      </c>
      <c r="B6" s="128"/>
      <c r="C6" s="128"/>
      <c r="D6" s="128"/>
    </row>
    <row r="7" spans="1:4" ht="16.5" x14ac:dyDescent="0.25">
      <c r="A7" s="129">
        <v>1354400000</v>
      </c>
      <c r="B7" s="129"/>
      <c r="C7" s="129"/>
      <c r="D7" s="129"/>
    </row>
    <row r="8" spans="1:4" ht="16.5" x14ac:dyDescent="0.25">
      <c r="A8" s="130" t="s">
        <v>3</v>
      </c>
      <c r="B8" s="130"/>
      <c r="C8" s="130"/>
      <c r="D8" s="130"/>
    </row>
    <row r="9" spans="1:4" ht="16.5" x14ac:dyDescent="0.35">
      <c r="A9" s="43"/>
      <c r="B9" s="89"/>
      <c r="C9" s="88" t="s">
        <v>17</v>
      </c>
      <c r="D9" s="89"/>
    </row>
    <row r="10" spans="1:4" ht="16.5" x14ac:dyDescent="0.35">
      <c r="A10" s="43"/>
      <c r="B10" s="89"/>
      <c r="C10" s="88"/>
      <c r="D10" s="89"/>
    </row>
    <row r="11" spans="1:4" ht="16.5" x14ac:dyDescent="0.25">
      <c r="A11" s="128" t="s">
        <v>18</v>
      </c>
      <c r="B11" s="128"/>
      <c r="C11" s="128"/>
      <c r="D11" s="128"/>
    </row>
    <row r="12" spans="1:4" ht="15.65" customHeight="1" x14ac:dyDescent="0.35">
      <c r="A12" s="43"/>
      <c r="B12" s="44"/>
      <c r="C12" s="43"/>
      <c r="D12" s="89" t="s">
        <v>19</v>
      </c>
    </row>
    <row r="13" spans="1:4" x14ac:dyDescent="0.25">
      <c r="A13" s="121" t="s">
        <v>20</v>
      </c>
      <c r="B13" s="121"/>
      <c r="C13" s="121" t="s">
        <v>21</v>
      </c>
      <c r="D13" s="121" t="s">
        <v>7</v>
      </c>
    </row>
    <row r="14" spans="1:4" ht="19.5" customHeight="1" x14ac:dyDescent="0.25">
      <c r="A14" s="121"/>
      <c r="B14" s="121"/>
      <c r="C14" s="121"/>
      <c r="D14" s="121"/>
    </row>
    <row r="15" spans="1:4" ht="16.5" x14ac:dyDescent="0.25">
      <c r="A15" s="121">
        <v>1</v>
      </c>
      <c r="B15" s="121"/>
      <c r="C15" s="86">
        <v>2</v>
      </c>
      <c r="D15" s="86">
        <v>3</v>
      </c>
    </row>
    <row r="16" spans="1:4" ht="22.25" customHeight="1" x14ac:dyDescent="0.25">
      <c r="A16" s="126" t="s">
        <v>22</v>
      </c>
      <c r="B16" s="126"/>
      <c r="C16" s="126"/>
      <c r="D16" s="126"/>
    </row>
    <row r="17" spans="1:4" ht="43.75" customHeight="1" x14ac:dyDescent="0.25">
      <c r="A17" s="131" t="s">
        <v>168</v>
      </c>
      <c r="B17" s="132"/>
      <c r="C17" s="95" t="s">
        <v>162</v>
      </c>
      <c r="D17" s="45">
        <v>242700</v>
      </c>
    </row>
    <row r="18" spans="1:4" ht="46.25" customHeight="1" x14ac:dyDescent="0.25">
      <c r="A18" s="123" t="s">
        <v>138</v>
      </c>
      <c r="B18" s="124"/>
      <c r="C18" s="87" t="s">
        <v>93</v>
      </c>
      <c r="D18" s="45">
        <f>'додаток 1'!C18</f>
        <v>507400</v>
      </c>
    </row>
    <row r="19" spans="1:4" ht="16.5" x14ac:dyDescent="0.25">
      <c r="A19" s="126" t="s">
        <v>23</v>
      </c>
      <c r="B19" s="126"/>
      <c r="C19" s="126"/>
      <c r="D19" s="126"/>
    </row>
    <row r="20" spans="1:4" ht="16.5" x14ac:dyDescent="0.25">
      <c r="A20" s="123"/>
      <c r="B20" s="124"/>
      <c r="C20" s="87"/>
      <c r="D20" s="87"/>
    </row>
    <row r="21" spans="1:4" ht="16.5" x14ac:dyDescent="0.25">
      <c r="A21" s="125" t="s">
        <v>24</v>
      </c>
      <c r="B21" s="125"/>
      <c r="C21" s="90" t="s">
        <v>25</v>
      </c>
      <c r="D21" s="46">
        <f>D22+D23</f>
        <v>750100</v>
      </c>
    </row>
    <row r="22" spans="1:4" ht="16.5" x14ac:dyDescent="0.25">
      <c r="A22" s="125" t="s">
        <v>24</v>
      </c>
      <c r="B22" s="125"/>
      <c r="C22" s="90" t="s">
        <v>26</v>
      </c>
      <c r="D22" s="46">
        <f>D18+D17</f>
        <v>750100</v>
      </c>
    </row>
    <row r="23" spans="1:4" ht="16.5" x14ac:dyDescent="0.25">
      <c r="A23" s="126" t="s">
        <v>24</v>
      </c>
      <c r="B23" s="126"/>
      <c r="C23" s="90" t="s">
        <v>27</v>
      </c>
      <c r="D23" s="46">
        <f>D20</f>
        <v>0</v>
      </c>
    </row>
    <row r="24" spans="1:4" ht="16.5" x14ac:dyDescent="0.25">
      <c r="A24" s="47"/>
      <c r="B24" s="47"/>
      <c r="C24" s="47"/>
      <c r="D24" s="48"/>
    </row>
    <row r="25" spans="1:4" ht="16.5" x14ac:dyDescent="0.25">
      <c r="A25" s="127" t="s">
        <v>28</v>
      </c>
      <c r="B25" s="127"/>
      <c r="C25" s="127"/>
      <c r="D25" s="127"/>
    </row>
    <row r="26" spans="1:4" ht="16.5" x14ac:dyDescent="0.25">
      <c r="A26" s="47"/>
      <c r="B26" s="47"/>
      <c r="C26" s="47"/>
      <c r="D26" s="49" t="s">
        <v>29</v>
      </c>
    </row>
    <row r="27" spans="1:4" ht="79.25" customHeight="1" x14ac:dyDescent="0.25">
      <c r="A27" s="92" t="s">
        <v>30</v>
      </c>
      <c r="B27" s="92" t="s">
        <v>31</v>
      </c>
      <c r="C27" s="92" t="s">
        <v>32</v>
      </c>
      <c r="D27" s="92" t="s">
        <v>7</v>
      </c>
    </row>
    <row r="28" spans="1:4" ht="16.5" x14ac:dyDescent="0.25">
      <c r="A28" s="86">
        <v>1</v>
      </c>
      <c r="B28" s="86">
        <v>2</v>
      </c>
      <c r="C28" s="86">
        <v>3</v>
      </c>
      <c r="D28" s="86">
        <v>4</v>
      </c>
    </row>
    <row r="29" spans="1:4" ht="23.4" customHeight="1" x14ac:dyDescent="0.25">
      <c r="A29" s="121" t="s">
        <v>33</v>
      </c>
      <c r="B29" s="121"/>
      <c r="C29" s="121"/>
      <c r="D29" s="121"/>
    </row>
    <row r="30" spans="1:4" ht="26" customHeight="1" x14ac:dyDescent="0.25">
      <c r="A30" s="70"/>
      <c r="B30" s="86"/>
      <c r="C30" s="86"/>
      <c r="D30" s="45"/>
    </row>
    <row r="31" spans="1:4" ht="24.65" customHeight="1" x14ac:dyDescent="0.25">
      <c r="A31" s="32"/>
      <c r="B31" s="38"/>
      <c r="C31" s="85"/>
      <c r="D31" s="94"/>
    </row>
    <row r="32" spans="1:4" ht="24" customHeight="1" x14ac:dyDescent="0.25">
      <c r="A32" s="32"/>
      <c r="B32" s="38"/>
      <c r="C32" s="85"/>
      <c r="D32" s="45"/>
    </row>
    <row r="33" spans="1:4" ht="12.65" hidden="1" customHeight="1" x14ac:dyDescent="0.25">
      <c r="A33" s="32"/>
      <c r="B33" s="38"/>
      <c r="C33" s="85"/>
      <c r="D33" s="45"/>
    </row>
    <row r="34" spans="1:4" ht="13.25" customHeight="1" x14ac:dyDescent="0.25">
      <c r="A34" s="32"/>
      <c r="B34" s="38"/>
      <c r="C34" s="85"/>
      <c r="D34" s="45"/>
    </row>
    <row r="35" spans="1:4" ht="19.399999999999999" customHeight="1" x14ac:dyDescent="0.25">
      <c r="A35" s="121" t="s">
        <v>35</v>
      </c>
      <c r="B35" s="121"/>
      <c r="C35" s="121"/>
      <c r="D35" s="121"/>
    </row>
    <row r="36" spans="1:4" ht="15.65" customHeight="1" x14ac:dyDescent="0.25">
      <c r="A36" s="50"/>
      <c r="B36" s="86"/>
      <c r="C36" s="86"/>
      <c r="D36" s="45"/>
    </row>
    <row r="37" spans="1:4" ht="16.25" customHeight="1" x14ac:dyDescent="0.25">
      <c r="A37" s="86"/>
      <c r="B37" s="86"/>
      <c r="C37" s="86"/>
      <c r="D37" s="45"/>
    </row>
    <row r="38" spans="1:4" ht="16.5" x14ac:dyDescent="0.25">
      <c r="A38" s="51" t="s">
        <v>24</v>
      </c>
      <c r="B38" s="51" t="s">
        <v>24</v>
      </c>
      <c r="C38" s="51" t="s">
        <v>25</v>
      </c>
      <c r="D38" s="46">
        <f>D39+D40</f>
        <v>0</v>
      </c>
    </row>
    <row r="39" spans="1:4" ht="16.5" x14ac:dyDescent="0.25">
      <c r="A39" s="51" t="s">
        <v>24</v>
      </c>
      <c r="B39" s="51" t="s">
        <v>24</v>
      </c>
      <c r="C39" s="51" t="s">
        <v>26</v>
      </c>
      <c r="D39" s="46">
        <f>D32+D34+D33+D30+D31</f>
        <v>0</v>
      </c>
    </row>
    <row r="40" spans="1:4" ht="16.5" x14ac:dyDescent="0.25">
      <c r="A40" s="51" t="s">
        <v>24</v>
      </c>
      <c r="B40" s="51" t="s">
        <v>24</v>
      </c>
      <c r="C40" s="51" t="s">
        <v>27</v>
      </c>
      <c r="D40" s="46">
        <f>D36+D37</f>
        <v>0</v>
      </c>
    </row>
    <row r="42" spans="1:4" ht="11" customHeight="1" x14ac:dyDescent="0.25"/>
    <row r="43" spans="1:4" ht="16.5" x14ac:dyDescent="0.35">
      <c r="A43" s="122" t="s">
        <v>14</v>
      </c>
      <c r="B43" s="122"/>
      <c r="C43" s="122"/>
      <c r="D43" s="122"/>
    </row>
  </sheetData>
  <mergeCells count="20">
    <mergeCell ref="A15:B15"/>
    <mergeCell ref="A16:D16"/>
    <mergeCell ref="A19:D19"/>
    <mergeCell ref="A6:D6"/>
    <mergeCell ref="A7:D7"/>
    <mergeCell ref="A8:D8"/>
    <mergeCell ref="A11:D11"/>
    <mergeCell ref="A13:B14"/>
    <mergeCell ref="C13:C14"/>
    <mergeCell ref="D13:D14"/>
    <mergeCell ref="A18:B18"/>
    <mergeCell ref="A17:B17"/>
    <mergeCell ref="A35:D35"/>
    <mergeCell ref="A43:D43"/>
    <mergeCell ref="A20:B20"/>
    <mergeCell ref="A21:B21"/>
    <mergeCell ref="A22:B22"/>
    <mergeCell ref="A23:B23"/>
    <mergeCell ref="A25:D25"/>
    <mergeCell ref="A29:D29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opLeftCell="A4" zoomScale="50" zoomScaleNormal="50" zoomScaleSheetLayoutView="93" workbookViewId="0">
      <selection activeCell="D17" sqref="D17"/>
    </sheetView>
  </sheetViews>
  <sheetFormatPr defaultColWidth="8.8984375" defaultRowHeight="13" x14ac:dyDescent="0.3"/>
  <cols>
    <col min="1" max="1" width="18.59765625" style="53" customWidth="1"/>
    <col min="2" max="2" width="22.09765625" style="53" customWidth="1"/>
    <col min="3" max="3" width="23" style="53" customWidth="1"/>
    <col min="4" max="4" width="75.59765625" style="53" customWidth="1"/>
    <col min="5" max="5" width="65.296875" style="53" customWidth="1"/>
    <col min="6" max="6" width="34.69921875" style="53" customWidth="1"/>
    <col min="7" max="7" width="23" style="53" customWidth="1"/>
    <col min="8" max="8" width="21.59765625" style="53" customWidth="1"/>
    <col min="9" max="10" width="21.8984375" style="53" customWidth="1"/>
    <col min="11" max="256" width="8.8984375" style="53"/>
    <col min="257" max="257" width="18.59765625" style="53" customWidth="1"/>
    <col min="258" max="258" width="22.09765625" style="53" customWidth="1"/>
    <col min="259" max="259" width="23" style="53" customWidth="1"/>
    <col min="260" max="260" width="75.59765625" style="53" customWidth="1"/>
    <col min="261" max="261" width="63.69921875" style="53" customWidth="1"/>
    <col min="262" max="262" width="34.69921875" style="53" customWidth="1"/>
    <col min="263" max="263" width="23" style="53" customWidth="1"/>
    <col min="264" max="264" width="21.59765625" style="53" customWidth="1"/>
    <col min="265" max="266" width="21.8984375" style="53" customWidth="1"/>
    <col min="267" max="512" width="8.8984375" style="53"/>
    <col min="513" max="513" width="18.59765625" style="53" customWidth="1"/>
    <col min="514" max="514" width="22.09765625" style="53" customWidth="1"/>
    <col min="515" max="515" width="23" style="53" customWidth="1"/>
    <col min="516" max="516" width="75.59765625" style="53" customWidth="1"/>
    <col min="517" max="517" width="63.69921875" style="53" customWidth="1"/>
    <col min="518" max="518" width="34.69921875" style="53" customWidth="1"/>
    <col min="519" max="519" width="23" style="53" customWidth="1"/>
    <col min="520" max="520" width="21.59765625" style="53" customWidth="1"/>
    <col min="521" max="522" width="21.8984375" style="53" customWidth="1"/>
    <col min="523" max="768" width="8.8984375" style="53"/>
    <col min="769" max="769" width="18.59765625" style="53" customWidth="1"/>
    <col min="770" max="770" width="22.09765625" style="53" customWidth="1"/>
    <col min="771" max="771" width="23" style="53" customWidth="1"/>
    <col min="772" max="772" width="75.59765625" style="53" customWidth="1"/>
    <col min="773" max="773" width="63.69921875" style="53" customWidth="1"/>
    <col min="774" max="774" width="34.69921875" style="53" customWidth="1"/>
    <col min="775" max="775" width="23" style="53" customWidth="1"/>
    <col min="776" max="776" width="21.59765625" style="53" customWidth="1"/>
    <col min="777" max="778" width="21.8984375" style="53" customWidth="1"/>
    <col min="779" max="1024" width="8.8984375" style="53"/>
    <col min="1025" max="1025" width="18.59765625" style="53" customWidth="1"/>
    <col min="1026" max="1026" width="22.09765625" style="53" customWidth="1"/>
    <col min="1027" max="1027" width="23" style="53" customWidth="1"/>
    <col min="1028" max="1028" width="75.59765625" style="53" customWidth="1"/>
    <col min="1029" max="1029" width="63.69921875" style="53" customWidth="1"/>
    <col min="1030" max="1030" width="34.69921875" style="53" customWidth="1"/>
    <col min="1031" max="1031" width="23" style="53" customWidth="1"/>
    <col min="1032" max="1032" width="21.59765625" style="53" customWidth="1"/>
    <col min="1033" max="1034" width="21.8984375" style="53" customWidth="1"/>
    <col min="1035" max="1280" width="8.8984375" style="53"/>
    <col min="1281" max="1281" width="18.59765625" style="53" customWidth="1"/>
    <col min="1282" max="1282" width="22.09765625" style="53" customWidth="1"/>
    <col min="1283" max="1283" width="23" style="53" customWidth="1"/>
    <col min="1284" max="1284" width="75.59765625" style="53" customWidth="1"/>
    <col min="1285" max="1285" width="63.69921875" style="53" customWidth="1"/>
    <col min="1286" max="1286" width="34.69921875" style="53" customWidth="1"/>
    <col min="1287" max="1287" width="23" style="53" customWidth="1"/>
    <col min="1288" max="1288" width="21.59765625" style="53" customWidth="1"/>
    <col min="1289" max="1290" width="21.8984375" style="53" customWidth="1"/>
    <col min="1291" max="1536" width="8.8984375" style="53"/>
    <col min="1537" max="1537" width="18.59765625" style="53" customWidth="1"/>
    <col min="1538" max="1538" width="22.09765625" style="53" customWidth="1"/>
    <col min="1539" max="1539" width="23" style="53" customWidth="1"/>
    <col min="1540" max="1540" width="75.59765625" style="53" customWidth="1"/>
    <col min="1541" max="1541" width="63.69921875" style="53" customWidth="1"/>
    <col min="1542" max="1542" width="34.69921875" style="53" customWidth="1"/>
    <col min="1543" max="1543" width="23" style="53" customWidth="1"/>
    <col min="1544" max="1544" width="21.59765625" style="53" customWidth="1"/>
    <col min="1545" max="1546" width="21.8984375" style="53" customWidth="1"/>
    <col min="1547" max="1792" width="8.8984375" style="53"/>
    <col min="1793" max="1793" width="18.59765625" style="53" customWidth="1"/>
    <col min="1794" max="1794" width="22.09765625" style="53" customWidth="1"/>
    <col min="1795" max="1795" width="23" style="53" customWidth="1"/>
    <col min="1796" max="1796" width="75.59765625" style="53" customWidth="1"/>
    <col min="1797" max="1797" width="63.69921875" style="53" customWidth="1"/>
    <col min="1798" max="1798" width="34.69921875" style="53" customWidth="1"/>
    <col min="1799" max="1799" width="23" style="53" customWidth="1"/>
    <col min="1800" max="1800" width="21.59765625" style="53" customWidth="1"/>
    <col min="1801" max="1802" width="21.8984375" style="53" customWidth="1"/>
    <col min="1803" max="2048" width="8.8984375" style="53"/>
    <col min="2049" max="2049" width="18.59765625" style="53" customWidth="1"/>
    <col min="2050" max="2050" width="22.09765625" style="53" customWidth="1"/>
    <col min="2051" max="2051" width="23" style="53" customWidth="1"/>
    <col min="2052" max="2052" width="75.59765625" style="53" customWidth="1"/>
    <col min="2053" max="2053" width="63.69921875" style="53" customWidth="1"/>
    <col min="2054" max="2054" width="34.69921875" style="53" customWidth="1"/>
    <col min="2055" max="2055" width="23" style="53" customWidth="1"/>
    <col min="2056" max="2056" width="21.59765625" style="53" customWidth="1"/>
    <col min="2057" max="2058" width="21.8984375" style="53" customWidth="1"/>
    <col min="2059" max="2304" width="8.8984375" style="53"/>
    <col min="2305" max="2305" width="18.59765625" style="53" customWidth="1"/>
    <col min="2306" max="2306" width="22.09765625" style="53" customWidth="1"/>
    <col min="2307" max="2307" width="23" style="53" customWidth="1"/>
    <col min="2308" max="2308" width="75.59765625" style="53" customWidth="1"/>
    <col min="2309" max="2309" width="63.69921875" style="53" customWidth="1"/>
    <col min="2310" max="2310" width="34.69921875" style="53" customWidth="1"/>
    <col min="2311" max="2311" width="23" style="53" customWidth="1"/>
    <col min="2312" max="2312" width="21.59765625" style="53" customWidth="1"/>
    <col min="2313" max="2314" width="21.8984375" style="53" customWidth="1"/>
    <col min="2315" max="2560" width="8.8984375" style="53"/>
    <col min="2561" max="2561" width="18.59765625" style="53" customWidth="1"/>
    <col min="2562" max="2562" width="22.09765625" style="53" customWidth="1"/>
    <col min="2563" max="2563" width="23" style="53" customWidth="1"/>
    <col min="2564" max="2564" width="75.59765625" style="53" customWidth="1"/>
    <col min="2565" max="2565" width="63.69921875" style="53" customWidth="1"/>
    <col min="2566" max="2566" width="34.69921875" style="53" customWidth="1"/>
    <col min="2567" max="2567" width="23" style="53" customWidth="1"/>
    <col min="2568" max="2568" width="21.59765625" style="53" customWidth="1"/>
    <col min="2569" max="2570" width="21.8984375" style="53" customWidth="1"/>
    <col min="2571" max="2816" width="8.8984375" style="53"/>
    <col min="2817" max="2817" width="18.59765625" style="53" customWidth="1"/>
    <col min="2818" max="2818" width="22.09765625" style="53" customWidth="1"/>
    <col min="2819" max="2819" width="23" style="53" customWidth="1"/>
    <col min="2820" max="2820" width="75.59765625" style="53" customWidth="1"/>
    <col min="2821" max="2821" width="63.69921875" style="53" customWidth="1"/>
    <col min="2822" max="2822" width="34.69921875" style="53" customWidth="1"/>
    <col min="2823" max="2823" width="23" style="53" customWidth="1"/>
    <col min="2824" max="2824" width="21.59765625" style="53" customWidth="1"/>
    <col min="2825" max="2826" width="21.8984375" style="53" customWidth="1"/>
    <col min="2827" max="3072" width="8.8984375" style="53"/>
    <col min="3073" max="3073" width="18.59765625" style="53" customWidth="1"/>
    <col min="3074" max="3074" width="22.09765625" style="53" customWidth="1"/>
    <col min="3075" max="3075" width="23" style="53" customWidth="1"/>
    <col min="3076" max="3076" width="75.59765625" style="53" customWidth="1"/>
    <col min="3077" max="3077" width="63.69921875" style="53" customWidth="1"/>
    <col min="3078" max="3078" width="34.69921875" style="53" customWidth="1"/>
    <col min="3079" max="3079" width="23" style="53" customWidth="1"/>
    <col min="3080" max="3080" width="21.59765625" style="53" customWidth="1"/>
    <col min="3081" max="3082" width="21.8984375" style="53" customWidth="1"/>
    <col min="3083" max="3328" width="8.8984375" style="53"/>
    <col min="3329" max="3329" width="18.59765625" style="53" customWidth="1"/>
    <col min="3330" max="3330" width="22.09765625" style="53" customWidth="1"/>
    <col min="3331" max="3331" width="23" style="53" customWidth="1"/>
    <col min="3332" max="3332" width="75.59765625" style="53" customWidth="1"/>
    <col min="3333" max="3333" width="63.69921875" style="53" customWidth="1"/>
    <col min="3334" max="3334" width="34.69921875" style="53" customWidth="1"/>
    <col min="3335" max="3335" width="23" style="53" customWidth="1"/>
    <col min="3336" max="3336" width="21.59765625" style="53" customWidth="1"/>
    <col min="3337" max="3338" width="21.8984375" style="53" customWidth="1"/>
    <col min="3339" max="3584" width="8.8984375" style="53"/>
    <col min="3585" max="3585" width="18.59765625" style="53" customWidth="1"/>
    <col min="3586" max="3586" width="22.09765625" style="53" customWidth="1"/>
    <col min="3587" max="3587" width="23" style="53" customWidth="1"/>
    <col min="3588" max="3588" width="75.59765625" style="53" customWidth="1"/>
    <col min="3589" max="3589" width="63.69921875" style="53" customWidth="1"/>
    <col min="3590" max="3590" width="34.69921875" style="53" customWidth="1"/>
    <col min="3591" max="3591" width="23" style="53" customWidth="1"/>
    <col min="3592" max="3592" width="21.59765625" style="53" customWidth="1"/>
    <col min="3593" max="3594" width="21.8984375" style="53" customWidth="1"/>
    <col min="3595" max="3840" width="8.8984375" style="53"/>
    <col min="3841" max="3841" width="18.59765625" style="53" customWidth="1"/>
    <col min="3842" max="3842" width="22.09765625" style="53" customWidth="1"/>
    <col min="3843" max="3843" width="23" style="53" customWidth="1"/>
    <col min="3844" max="3844" width="75.59765625" style="53" customWidth="1"/>
    <col min="3845" max="3845" width="63.69921875" style="53" customWidth="1"/>
    <col min="3846" max="3846" width="34.69921875" style="53" customWidth="1"/>
    <col min="3847" max="3847" width="23" style="53" customWidth="1"/>
    <col min="3848" max="3848" width="21.59765625" style="53" customWidth="1"/>
    <col min="3849" max="3850" width="21.8984375" style="53" customWidth="1"/>
    <col min="3851" max="4096" width="8.8984375" style="53"/>
    <col min="4097" max="4097" width="18.59765625" style="53" customWidth="1"/>
    <col min="4098" max="4098" width="22.09765625" style="53" customWidth="1"/>
    <col min="4099" max="4099" width="23" style="53" customWidth="1"/>
    <col min="4100" max="4100" width="75.59765625" style="53" customWidth="1"/>
    <col min="4101" max="4101" width="63.69921875" style="53" customWidth="1"/>
    <col min="4102" max="4102" width="34.69921875" style="53" customWidth="1"/>
    <col min="4103" max="4103" width="23" style="53" customWidth="1"/>
    <col min="4104" max="4104" width="21.59765625" style="53" customWidth="1"/>
    <col min="4105" max="4106" width="21.8984375" style="53" customWidth="1"/>
    <col min="4107" max="4352" width="8.8984375" style="53"/>
    <col min="4353" max="4353" width="18.59765625" style="53" customWidth="1"/>
    <col min="4354" max="4354" width="22.09765625" style="53" customWidth="1"/>
    <col min="4355" max="4355" width="23" style="53" customWidth="1"/>
    <col min="4356" max="4356" width="75.59765625" style="53" customWidth="1"/>
    <col min="4357" max="4357" width="63.69921875" style="53" customWidth="1"/>
    <col min="4358" max="4358" width="34.69921875" style="53" customWidth="1"/>
    <col min="4359" max="4359" width="23" style="53" customWidth="1"/>
    <col min="4360" max="4360" width="21.59765625" style="53" customWidth="1"/>
    <col min="4361" max="4362" width="21.8984375" style="53" customWidth="1"/>
    <col min="4363" max="4608" width="8.8984375" style="53"/>
    <col min="4609" max="4609" width="18.59765625" style="53" customWidth="1"/>
    <col min="4610" max="4610" width="22.09765625" style="53" customWidth="1"/>
    <col min="4611" max="4611" width="23" style="53" customWidth="1"/>
    <col min="4612" max="4612" width="75.59765625" style="53" customWidth="1"/>
    <col min="4613" max="4613" width="63.69921875" style="53" customWidth="1"/>
    <col min="4614" max="4614" width="34.69921875" style="53" customWidth="1"/>
    <col min="4615" max="4615" width="23" style="53" customWidth="1"/>
    <col min="4616" max="4616" width="21.59765625" style="53" customWidth="1"/>
    <col min="4617" max="4618" width="21.8984375" style="53" customWidth="1"/>
    <col min="4619" max="4864" width="8.8984375" style="53"/>
    <col min="4865" max="4865" width="18.59765625" style="53" customWidth="1"/>
    <col min="4866" max="4866" width="22.09765625" style="53" customWidth="1"/>
    <col min="4867" max="4867" width="23" style="53" customWidth="1"/>
    <col min="4868" max="4868" width="75.59765625" style="53" customWidth="1"/>
    <col min="4869" max="4869" width="63.69921875" style="53" customWidth="1"/>
    <col min="4870" max="4870" width="34.69921875" style="53" customWidth="1"/>
    <col min="4871" max="4871" width="23" style="53" customWidth="1"/>
    <col min="4872" max="4872" width="21.59765625" style="53" customWidth="1"/>
    <col min="4873" max="4874" width="21.8984375" style="53" customWidth="1"/>
    <col min="4875" max="5120" width="8.8984375" style="53"/>
    <col min="5121" max="5121" width="18.59765625" style="53" customWidth="1"/>
    <col min="5122" max="5122" width="22.09765625" style="53" customWidth="1"/>
    <col min="5123" max="5123" width="23" style="53" customWidth="1"/>
    <col min="5124" max="5124" width="75.59765625" style="53" customWidth="1"/>
    <col min="5125" max="5125" width="63.69921875" style="53" customWidth="1"/>
    <col min="5126" max="5126" width="34.69921875" style="53" customWidth="1"/>
    <col min="5127" max="5127" width="23" style="53" customWidth="1"/>
    <col min="5128" max="5128" width="21.59765625" style="53" customWidth="1"/>
    <col min="5129" max="5130" width="21.8984375" style="53" customWidth="1"/>
    <col min="5131" max="5376" width="8.8984375" style="53"/>
    <col min="5377" max="5377" width="18.59765625" style="53" customWidth="1"/>
    <col min="5378" max="5378" width="22.09765625" style="53" customWidth="1"/>
    <col min="5379" max="5379" width="23" style="53" customWidth="1"/>
    <col min="5380" max="5380" width="75.59765625" style="53" customWidth="1"/>
    <col min="5381" max="5381" width="63.69921875" style="53" customWidth="1"/>
    <col min="5382" max="5382" width="34.69921875" style="53" customWidth="1"/>
    <col min="5383" max="5383" width="23" style="53" customWidth="1"/>
    <col min="5384" max="5384" width="21.59765625" style="53" customWidth="1"/>
    <col min="5385" max="5386" width="21.8984375" style="53" customWidth="1"/>
    <col min="5387" max="5632" width="8.8984375" style="53"/>
    <col min="5633" max="5633" width="18.59765625" style="53" customWidth="1"/>
    <col min="5634" max="5634" width="22.09765625" style="53" customWidth="1"/>
    <col min="5635" max="5635" width="23" style="53" customWidth="1"/>
    <col min="5636" max="5636" width="75.59765625" style="53" customWidth="1"/>
    <col min="5637" max="5637" width="63.69921875" style="53" customWidth="1"/>
    <col min="5638" max="5638" width="34.69921875" style="53" customWidth="1"/>
    <col min="5639" max="5639" width="23" style="53" customWidth="1"/>
    <col min="5640" max="5640" width="21.59765625" style="53" customWidth="1"/>
    <col min="5641" max="5642" width="21.8984375" style="53" customWidth="1"/>
    <col min="5643" max="5888" width="8.8984375" style="53"/>
    <col min="5889" max="5889" width="18.59765625" style="53" customWidth="1"/>
    <col min="5890" max="5890" width="22.09765625" style="53" customWidth="1"/>
    <col min="5891" max="5891" width="23" style="53" customWidth="1"/>
    <col min="5892" max="5892" width="75.59765625" style="53" customWidth="1"/>
    <col min="5893" max="5893" width="63.69921875" style="53" customWidth="1"/>
    <col min="5894" max="5894" width="34.69921875" style="53" customWidth="1"/>
    <col min="5895" max="5895" width="23" style="53" customWidth="1"/>
    <col min="5896" max="5896" width="21.59765625" style="53" customWidth="1"/>
    <col min="5897" max="5898" width="21.8984375" style="53" customWidth="1"/>
    <col min="5899" max="6144" width="8.8984375" style="53"/>
    <col min="6145" max="6145" width="18.59765625" style="53" customWidth="1"/>
    <col min="6146" max="6146" width="22.09765625" style="53" customWidth="1"/>
    <col min="6147" max="6147" width="23" style="53" customWidth="1"/>
    <col min="6148" max="6148" width="75.59765625" style="53" customWidth="1"/>
    <col min="6149" max="6149" width="63.69921875" style="53" customWidth="1"/>
    <col min="6150" max="6150" width="34.69921875" style="53" customWidth="1"/>
    <col min="6151" max="6151" width="23" style="53" customWidth="1"/>
    <col min="6152" max="6152" width="21.59765625" style="53" customWidth="1"/>
    <col min="6153" max="6154" width="21.8984375" style="53" customWidth="1"/>
    <col min="6155" max="6400" width="8.8984375" style="53"/>
    <col min="6401" max="6401" width="18.59765625" style="53" customWidth="1"/>
    <col min="6402" max="6402" width="22.09765625" style="53" customWidth="1"/>
    <col min="6403" max="6403" width="23" style="53" customWidth="1"/>
    <col min="6404" max="6404" width="75.59765625" style="53" customWidth="1"/>
    <col min="6405" max="6405" width="63.69921875" style="53" customWidth="1"/>
    <col min="6406" max="6406" width="34.69921875" style="53" customWidth="1"/>
    <col min="6407" max="6407" width="23" style="53" customWidth="1"/>
    <col min="6408" max="6408" width="21.59765625" style="53" customWidth="1"/>
    <col min="6409" max="6410" width="21.8984375" style="53" customWidth="1"/>
    <col min="6411" max="6656" width="8.8984375" style="53"/>
    <col min="6657" max="6657" width="18.59765625" style="53" customWidth="1"/>
    <col min="6658" max="6658" width="22.09765625" style="53" customWidth="1"/>
    <col min="6659" max="6659" width="23" style="53" customWidth="1"/>
    <col min="6660" max="6660" width="75.59765625" style="53" customWidth="1"/>
    <col min="6661" max="6661" width="63.69921875" style="53" customWidth="1"/>
    <col min="6662" max="6662" width="34.69921875" style="53" customWidth="1"/>
    <col min="6663" max="6663" width="23" style="53" customWidth="1"/>
    <col min="6664" max="6664" width="21.59765625" style="53" customWidth="1"/>
    <col min="6665" max="6666" width="21.8984375" style="53" customWidth="1"/>
    <col min="6667" max="6912" width="8.8984375" style="53"/>
    <col min="6913" max="6913" width="18.59765625" style="53" customWidth="1"/>
    <col min="6914" max="6914" width="22.09765625" style="53" customWidth="1"/>
    <col min="6915" max="6915" width="23" style="53" customWidth="1"/>
    <col min="6916" max="6916" width="75.59765625" style="53" customWidth="1"/>
    <col min="6917" max="6917" width="63.69921875" style="53" customWidth="1"/>
    <col min="6918" max="6918" width="34.69921875" style="53" customWidth="1"/>
    <col min="6919" max="6919" width="23" style="53" customWidth="1"/>
    <col min="6920" max="6920" width="21.59765625" style="53" customWidth="1"/>
    <col min="6921" max="6922" width="21.8984375" style="53" customWidth="1"/>
    <col min="6923" max="7168" width="8.8984375" style="53"/>
    <col min="7169" max="7169" width="18.59765625" style="53" customWidth="1"/>
    <col min="7170" max="7170" width="22.09765625" style="53" customWidth="1"/>
    <col min="7171" max="7171" width="23" style="53" customWidth="1"/>
    <col min="7172" max="7172" width="75.59765625" style="53" customWidth="1"/>
    <col min="7173" max="7173" width="63.69921875" style="53" customWidth="1"/>
    <col min="7174" max="7174" width="34.69921875" style="53" customWidth="1"/>
    <col min="7175" max="7175" width="23" style="53" customWidth="1"/>
    <col min="7176" max="7176" width="21.59765625" style="53" customWidth="1"/>
    <col min="7177" max="7178" width="21.8984375" style="53" customWidth="1"/>
    <col min="7179" max="7424" width="8.8984375" style="53"/>
    <col min="7425" max="7425" width="18.59765625" style="53" customWidth="1"/>
    <col min="7426" max="7426" width="22.09765625" style="53" customWidth="1"/>
    <col min="7427" max="7427" width="23" style="53" customWidth="1"/>
    <col min="7428" max="7428" width="75.59765625" style="53" customWidth="1"/>
    <col min="7429" max="7429" width="63.69921875" style="53" customWidth="1"/>
    <col min="7430" max="7430" width="34.69921875" style="53" customWidth="1"/>
    <col min="7431" max="7431" width="23" style="53" customWidth="1"/>
    <col min="7432" max="7432" width="21.59765625" style="53" customWidth="1"/>
    <col min="7433" max="7434" width="21.8984375" style="53" customWidth="1"/>
    <col min="7435" max="7680" width="8.8984375" style="53"/>
    <col min="7681" max="7681" width="18.59765625" style="53" customWidth="1"/>
    <col min="7682" max="7682" width="22.09765625" style="53" customWidth="1"/>
    <col min="7683" max="7683" width="23" style="53" customWidth="1"/>
    <col min="7684" max="7684" width="75.59765625" style="53" customWidth="1"/>
    <col min="7685" max="7685" width="63.69921875" style="53" customWidth="1"/>
    <col min="7686" max="7686" width="34.69921875" style="53" customWidth="1"/>
    <col min="7687" max="7687" width="23" style="53" customWidth="1"/>
    <col min="7688" max="7688" width="21.59765625" style="53" customWidth="1"/>
    <col min="7689" max="7690" width="21.8984375" style="53" customWidth="1"/>
    <col min="7691" max="7936" width="8.8984375" style="53"/>
    <col min="7937" max="7937" width="18.59765625" style="53" customWidth="1"/>
    <col min="7938" max="7938" width="22.09765625" style="53" customWidth="1"/>
    <col min="7939" max="7939" width="23" style="53" customWidth="1"/>
    <col min="7940" max="7940" width="75.59765625" style="53" customWidth="1"/>
    <col min="7941" max="7941" width="63.69921875" style="53" customWidth="1"/>
    <col min="7942" max="7942" width="34.69921875" style="53" customWidth="1"/>
    <col min="7943" max="7943" width="23" style="53" customWidth="1"/>
    <col min="7944" max="7944" width="21.59765625" style="53" customWidth="1"/>
    <col min="7945" max="7946" width="21.8984375" style="53" customWidth="1"/>
    <col min="7947" max="8192" width="8.8984375" style="53"/>
    <col min="8193" max="8193" width="18.59765625" style="53" customWidth="1"/>
    <col min="8194" max="8194" width="22.09765625" style="53" customWidth="1"/>
    <col min="8195" max="8195" width="23" style="53" customWidth="1"/>
    <col min="8196" max="8196" width="75.59765625" style="53" customWidth="1"/>
    <col min="8197" max="8197" width="63.69921875" style="53" customWidth="1"/>
    <col min="8198" max="8198" width="34.69921875" style="53" customWidth="1"/>
    <col min="8199" max="8199" width="23" style="53" customWidth="1"/>
    <col min="8200" max="8200" width="21.59765625" style="53" customWidth="1"/>
    <col min="8201" max="8202" width="21.8984375" style="53" customWidth="1"/>
    <col min="8203" max="8448" width="8.8984375" style="53"/>
    <col min="8449" max="8449" width="18.59765625" style="53" customWidth="1"/>
    <col min="8450" max="8450" width="22.09765625" style="53" customWidth="1"/>
    <col min="8451" max="8451" width="23" style="53" customWidth="1"/>
    <col min="8452" max="8452" width="75.59765625" style="53" customWidth="1"/>
    <col min="8453" max="8453" width="63.69921875" style="53" customWidth="1"/>
    <col min="8454" max="8454" width="34.69921875" style="53" customWidth="1"/>
    <col min="8455" max="8455" width="23" style="53" customWidth="1"/>
    <col min="8456" max="8456" width="21.59765625" style="53" customWidth="1"/>
    <col min="8457" max="8458" width="21.8984375" style="53" customWidth="1"/>
    <col min="8459" max="8704" width="8.8984375" style="53"/>
    <col min="8705" max="8705" width="18.59765625" style="53" customWidth="1"/>
    <col min="8706" max="8706" width="22.09765625" style="53" customWidth="1"/>
    <col min="8707" max="8707" width="23" style="53" customWidth="1"/>
    <col min="8708" max="8708" width="75.59765625" style="53" customWidth="1"/>
    <col min="8709" max="8709" width="63.69921875" style="53" customWidth="1"/>
    <col min="8710" max="8710" width="34.69921875" style="53" customWidth="1"/>
    <col min="8711" max="8711" width="23" style="53" customWidth="1"/>
    <col min="8712" max="8712" width="21.59765625" style="53" customWidth="1"/>
    <col min="8713" max="8714" width="21.8984375" style="53" customWidth="1"/>
    <col min="8715" max="8960" width="8.8984375" style="53"/>
    <col min="8961" max="8961" width="18.59765625" style="53" customWidth="1"/>
    <col min="8962" max="8962" width="22.09765625" style="53" customWidth="1"/>
    <col min="8963" max="8963" width="23" style="53" customWidth="1"/>
    <col min="8964" max="8964" width="75.59765625" style="53" customWidth="1"/>
    <col min="8965" max="8965" width="63.69921875" style="53" customWidth="1"/>
    <col min="8966" max="8966" width="34.69921875" style="53" customWidth="1"/>
    <col min="8967" max="8967" width="23" style="53" customWidth="1"/>
    <col min="8968" max="8968" width="21.59765625" style="53" customWidth="1"/>
    <col min="8969" max="8970" width="21.8984375" style="53" customWidth="1"/>
    <col min="8971" max="9216" width="8.8984375" style="53"/>
    <col min="9217" max="9217" width="18.59765625" style="53" customWidth="1"/>
    <col min="9218" max="9218" width="22.09765625" style="53" customWidth="1"/>
    <col min="9219" max="9219" width="23" style="53" customWidth="1"/>
    <col min="9220" max="9220" width="75.59765625" style="53" customWidth="1"/>
    <col min="9221" max="9221" width="63.69921875" style="53" customWidth="1"/>
    <col min="9222" max="9222" width="34.69921875" style="53" customWidth="1"/>
    <col min="9223" max="9223" width="23" style="53" customWidth="1"/>
    <col min="9224" max="9224" width="21.59765625" style="53" customWidth="1"/>
    <col min="9225" max="9226" width="21.8984375" style="53" customWidth="1"/>
    <col min="9227" max="9472" width="8.8984375" style="53"/>
    <col min="9473" max="9473" width="18.59765625" style="53" customWidth="1"/>
    <col min="9474" max="9474" width="22.09765625" style="53" customWidth="1"/>
    <col min="9475" max="9475" width="23" style="53" customWidth="1"/>
    <col min="9476" max="9476" width="75.59765625" style="53" customWidth="1"/>
    <col min="9477" max="9477" width="63.69921875" style="53" customWidth="1"/>
    <col min="9478" max="9478" width="34.69921875" style="53" customWidth="1"/>
    <col min="9479" max="9479" width="23" style="53" customWidth="1"/>
    <col min="9480" max="9480" width="21.59765625" style="53" customWidth="1"/>
    <col min="9481" max="9482" width="21.8984375" style="53" customWidth="1"/>
    <col min="9483" max="9728" width="8.8984375" style="53"/>
    <col min="9729" max="9729" width="18.59765625" style="53" customWidth="1"/>
    <col min="9730" max="9730" width="22.09765625" style="53" customWidth="1"/>
    <col min="9731" max="9731" width="23" style="53" customWidth="1"/>
    <col min="9732" max="9732" width="75.59765625" style="53" customWidth="1"/>
    <col min="9733" max="9733" width="63.69921875" style="53" customWidth="1"/>
    <col min="9734" max="9734" width="34.69921875" style="53" customWidth="1"/>
    <col min="9735" max="9735" width="23" style="53" customWidth="1"/>
    <col min="9736" max="9736" width="21.59765625" style="53" customWidth="1"/>
    <col min="9737" max="9738" width="21.8984375" style="53" customWidth="1"/>
    <col min="9739" max="9984" width="8.8984375" style="53"/>
    <col min="9985" max="9985" width="18.59765625" style="53" customWidth="1"/>
    <col min="9986" max="9986" width="22.09765625" style="53" customWidth="1"/>
    <col min="9987" max="9987" width="23" style="53" customWidth="1"/>
    <col min="9988" max="9988" width="75.59765625" style="53" customWidth="1"/>
    <col min="9989" max="9989" width="63.69921875" style="53" customWidth="1"/>
    <col min="9990" max="9990" width="34.69921875" style="53" customWidth="1"/>
    <col min="9991" max="9991" width="23" style="53" customWidth="1"/>
    <col min="9992" max="9992" width="21.59765625" style="53" customWidth="1"/>
    <col min="9993" max="9994" width="21.8984375" style="53" customWidth="1"/>
    <col min="9995" max="10240" width="8.8984375" style="53"/>
    <col min="10241" max="10241" width="18.59765625" style="53" customWidth="1"/>
    <col min="10242" max="10242" width="22.09765625" style="53" customWidth="1"/>
    <col min="10243" max="10243" width="23" style="53" customWidth="1"/>
    <col min="10244" max="10244" width="75.59765625" style="53" customWidth="1"/>
    <col min="10245" max="10245" width="63.69921875" style="53" customWidth="1"/>
    <col min="10246" max="10246" width="34.69921875" style="53" customWidth="1"/>
    <col min="10247" max="10247" width="23" style="53" customWidth="1"/>
    <col min="10248" max="10248" width="21.59765625" style="53" customWidth="1"/>
    <col min="10249" max="10250" width="21.8984375" style="53" customWidth="1"/>
    <col min="10251" max="10496" width="8.8984375" style="53"/>
    <col min="10497" max="10497" width="18.59765625" style="53" customWidth="1"/>
    <col min="10498" max="10498" width="22.09765625" style="53" customWidth="1"/>
    <col min="10499" max="10499" width="23" style="53" customWidth="1"/>
    <col min="10500" max="10500" width="75.59765625" style="53" customWidth="1"/>
    <col min="10501" max="10501" width="63.69921875" style="53" customWidth="1"/>
    <col min="10502" max="10502" width="34.69921875" style="53" customWidth="1"/>
    <col min="10503" max="10503" width="23" style="53" customWidth="1"/>
    <col min="10504" max="10504" width="21.59765625" style="53" customWidth="1"/>
    <col min="10505" max="10506" width="21.8984375" style="53" customWidth="1"/>
    <col min="10507" max="10752" width="8.8984375" style="53"/>
    <col min="10753" max="10753" width="18.59765625" style="53" customWidth="1"/>
    <col min="10754" max="10754" width="22.09765625" style="53" customWidth="1"/>
    <col min="10755" max="10755" width="23" style="53" customWidth="1"/>
    <col min="10756" max="10756" width="75.59765625" style="53" customWidth="1"/>
    <col min="10757" max="10757" width="63.69921875" style="53" customWidth="1"/>
    <col min="10758" max="10758" width="34.69921875" style="53" customWidth="1"/>
    <col min="10759" max="10759" width="23" style="53" customWidth="1"/>
    <col min="10760" max="10760" width="21.59765625" style="53" customWidth="1"/>
    <col min="10761" max="10762" width="21.8984375" style="53" customWidth="1"/>
    <col min="10763" max="11008" width="8.8984375" style="53"/>
    <col min="11009" max="11009" width="18.59765625" style="53" customWidth="1"/>
    <col min="11010" max="11010" width="22.09765625" style="53" customWidth="1"/>
    <col min="11011" max="11011" width="23" style="53" customWidth="1"/>
    <col min="11012" max="11012" width="75.59765625" style="53" customWidth="1"/>
    <col min="11013" max="11013" width="63.69921875" style="53" customWidth="1"/>
    <col min="11014" max="11014" width="34.69921875" style="53" customWidth="1"/>
    <col min="11015" max="11015" width="23" style="53" customWidth="1"/>
    <col min="11016" max="11016" width="21.59765625" style="53" customWidth="1"/>
    <col min="11017" max="11018" width="21.8984375" style="53" customWidth="1"/>
    <col min="11019" max="11264" width="8.8984375" style="53"/>
    <col min="11265" max="11265" width="18.59765625" style="53" customWidth="1"/>
    <col min="11266" max="11266" width="22.09765625" style="53" customWidth="1"/>
    <col min="11267" max="11267" width="23" style="53" customWidth="1"/>
    <col min="11268" max="11268" width="75.59765625" style="53" customWidth="1"/>
    <col min="11269" max="11269" width="63.69921875" style="53" customWidth="1"/>
    <col min="11270" max="11270" width="34.69921875" style="53" customWidth="1"/>
    <col min="11271" max="11271" width="23" style="53" customWidth="1"/>
    <col min="11272" max="11272" width="21.59765625" style="53" customWidth="1"/>
    <col min="11273" max="11274" width="21.8984375" style="53" customWidth="1"/>
    <col min="11275" max="11520" width="8.8984375" style="53"/>
    <col min="11521" max="11521" width="18.59765625" style="53" customWidth="1"/>
    <col min="11522" max="11522" width="22.09765625" style="53" customWidth="1"/>
    <col min="11523" max="11523" width="23" style="53" customWidth="1"/>
    <col min="11524" max="11524" width="75.59765625" style="53" customWidth="1"/>
    <col min="11525" max="11525" width="63.69921875" style="53" customWidth="1"/>
    <col min="11526" max="11526" width="34.69921875" style="53" customWidth="1"/>
    <col min="11527" max="11527" width="23" style="53" customWidth="1"/>
    <col min="11528" max="11528" width="21.59765625" style="53" customWidth="1"/>
    <col min="11529" max="11530" width="21.8984375" style="53" customWidth="1"/>
    <col min="11531" max="11776" width="8.8984375" style="53"/>
    <col min="11777" max="11777" width="18.59765625" style="53" customWidth="1"/>
    <col min="11778" max="11778" width="22.09765625" style="53" customWidth="1"/>
    <col min="11779" max="11779" width="23" style="53" customWidth="1"/>
    <col min="11780" max="11780" width="75.59765625" style="53" customWidth="1"/>
    <col min="11781" max="11781" width="63.69921875" style="53" customWidth="1"/>
    <col min="11782" max="11782" width="34.69921875" style="53" customWidth="1"/>
    <col min="11783" max="11783" width="23" style="53" customWidth="1"/>
    <col min="11784" max="11784" width="21.59765625" style="53" customWidth="1"/>
    <col min="11785" max="11786" width="21.8984375" style="53" customWidth="1"/>
    <col min="11787" max="12032" width="8.8984375" style="53"/>
    <col min="12033" max="12033" width="18.59765625" style="53" customWidth="1"/>
    <col min="12034" max="12034" width="22.09765625" style="53" customWidth="1"/>
    <col min="12035" max="12035" width="23" style="53" customWidth="1"/>
    <col min="12036" max="12036" width="75.59765625" style="53" customWidth="1"/>
    <col min="12037" max="12037" width="63.69921875" style="53" customWidth="1"/>
    <col min="12038" max="12038" width="34.69921875" style="53" customWidth="1"/>
    <col min="12039" max="12039" width="23" style="53" customWidth="1"/>
    <col min="12040" max="12040" width="21.59765625" style="53" customWidth="1"/>
    <col min="12041" max="12042" width="21.8984375" style="53" customWidth="1"/>
    <col min="12043" max="12288" width="8.8984375" style="53"/>
    <col min="12289" max="12289" width="18.59765625" style="53" customWidth="1"/>
    <col min="12290" max="12290" width="22.09765625" style="53" customWidth="1"/>
    <col min="12291" max="12291" width="23" style="53" customWidth="1"/>
    <col min="12292" max="12292" width="75.59765625" style="53" customWidth="1"/>
    <col min="12293" max="12293" width="63.69921875" style="53" customWidth="1"/>
    <col min="12294" max="12294" width="34.69921875" style="53" customWidth="1"/>
    <col min="12295" max="12295" width="23" style="53" customWidth="1"/>
    <col min="12296" max="12296" width="21.59765625" style="53" customWidth="1"/>
    <col min="12297" max="12298" width="21.8984375" style="53" customWidth="1"/>
    <col min="12299" max="12544" width="8.8984375" style="53"/>
    <col min="12545" max="12545" width="18.59765625" style="53" customWidth="1"/>
    <col min="12546" max="12546" width="22.09765625" style="53" customWidth="1"/>
    <col min="12547" max="12547" width="23" style="53" customWidth="1"/>
    <col min="12548" max="12548" width="75.59765625" style="53" customWidth="1"/>
    <col min="12549" max="12549" width="63.69921875" style="53" customWidth="1"/>
    <col min="12550" max="12550" width="34.69921875" style="53" customWidth="1"/>
    <col min="12551" max="12551" width="23" style="53" customWidth="1"/>
    <col min="12552" max="12552" width="21.59765625" style="53" customWidth="1"/>
    <col min="12553" max="12554" width="21.8984375" style="53" customWidth="1"/>
    <col min="12555" max="12800" width="8.8984375" style="53"/>
    <col min="12801" max="12801" width="18.59765625" style="53" customWidth="1"/>
    <col min="12802" max="12802" width="22.09765625" style="53" customWidth="1"/>
    <col min="12803" max="12803" width="23" style="53" customWidth="1"/>
    <col min="12804" max="12804" width="75.59765625" style="53" customWidth="1"/>
    <col min="12805" max="12805" width="63.69921875" style="53" customWidth="1"/>
    <col min="12806" max="12806" width="34.69921875" style="53" customWidth="1"/>
    <col min="12807" max="12807" width="23" style="53" customWidth="1"/>
    <col min="12808" max="12808" width="21.59765625" style="53" customWidth="1"/>
    <col min="12809" max="12810" width="21.8984375" style="53" customWidth="1"/>
    <col min="12811" max="13056" width="8.8984375" style="53"/>
    <col min="13057" max="13057" width="18.59765625" style="53" customWidth="1"/>
    <col min="13058" max="13058" width="22.09765625" style="53" customWidth="1"/>
    <col min="13059" max="13059" width="23" style="53" customWidth="1"/>
    <col min="13060" max="13060" width="75.59765625" style="53" customWidth="1"/>
    <col min="13061" max="13061" width="63.69921875" style="53" customWidth="1"/>
    <col min="13062" max="13062" width="34.69921875" style="53" customWidth="1"/>
    <col min="13063" max="13063" width="23" style="53" customWidth="1"/>
    <col min="13064" max="13064" width="21.59765625" style="53" customWidth="1"/>
    <col min="13065" max="13066" width="21.8984375" style="53" customWidth="1"/>
    <col min="13067" max="13312" width="8.8984375" style="53"/>
    <col min="13313" max="13313" width="18.59765625" style="53" customWidth="1"/>
    <col min="13314" max="13314" width="22.09765625" style="53" customWidth="1"/>
    <col min="13315" max="13315" width="23" style="53" customWidth="1"/>
    <col min="13316" max="13316" width="75.59765625" style="53" customWidth="1"/>
    <col min="13317" max="13317" width="63.69921875" style="53" customWidth="1"/>
    <col min="13318" max="13318" width="34.69921875" style="53" customWidth="1"/>
    <col min="13319" max="13319" width="23" style="53" customWidth="1"/>
    <col min="13320" max="13320" width="21.59765625" style="53" customWidth="1"/>
    <col min="13321" max="13322" width="21.8984375" style="53" customWidth="1"/>
    <col min="13323" max="13568" width="8.8984375" style="53"/>
    <col min="13569" max="13569" width="18.59765625" style="53" customWidth="1"/>
    <col min="13570" max="13570" width="22.09765625" style="53" customWidth="1"/>
    <col min="13571" max="13571" width="23" style="53" customWidth="1"/>
    <col min="13572" max="13572" width="75.59765625" style="53" customWidth="1"/>
    <col min="13573" max="13573" width="63.69921875" style="53" customWidth="1"/>
    <col min="13574" max="13574" width="34.69921875" style="53" customWidth="1"/>
    <col min="13575" max="13575" width="23" style="53" customWidth="1"/>
    <col min="13576" max="13576" width="21.59765625" style="53" customWidth="1"/>
    <col min="13577" max="13578" width="21.8984375" style="53" customWidth="1"/>
    <col min="13579" max="13824" width="8.8984375" style="53"/>
    <col min="13825" max="13825" width="18.59765625" style="53" customWidth="1"/>
    <col min="13826" max="13826" width="22.09765625" style="53" customWidth="1"/>
    <col min="13827" max="13827" width="23" style="53" customWidth="1"/>
    <col min="13828" max="13828" width="75.59765625" style="53" customWidth="1"/>
    <col min="13829" max="13829" width="63.69921875" style="53" customWidth="1"/>
    <col min="13830" max="13830" width="34.69921875" style="53" customWidth="1"/>
    <col min="13831" max="13831" width="23" style="53" customWidth="1"/>
    <col min="13832" max="13832" width="21.59765625" style="53" customWidth="1"/>
    <col min="13833" max="13834" width="21.8984375" style="53" customWidth="1"/>
    <col min="13835" max="14080" width="8.8984375" style="53"/>
    <col min="14081" max="14081" width="18.59765625" style="53" customWidth="1"/>
    <col min="14082" max="14082" width="22.09765625" style="53" customWidth="1"/>
    <col min="14083" max="14083" width="23" style="53" customWidth="1"/>
    <col min="14084" max="14084" width="75.59765625" style="53" customWidth="1"/>
    <col min="14085" max="14085" width="63.69921875" style="53" customWidth="1"/>
    <col min="14086" max="14086" width="34.69921875" style="53" customWidth="1"/>
    <col min="14087" max="14087" width="23" style="53" customWidth="1"/>
    <col min="14088" max="14088" width="21.59765625" style="53" customWidth="1"/>
    <col min="14089" max="14090" width="21.8984375" style="53" customWidth="1"/>
    <col min="14091" max="14336" width="8.8984375" style="53"/>
    <col min="14337" max="14337" width="18.59765625" style="53" customWidth="1"/>
    <col min="14338" max="14338" width="22.09765625" style="53" customWidth="1"/>
    <col min="14339" max="14339" width="23" style="53" customWidth="1"/>
    <col min="14340" max="14340" width="75.59765625" style="53" customWidth="1"/>
    <col min="14341" max="14341" width="63.69921875" style="53" customWidth="1"/>
    <col min="14342" max="14342" width="34.69921875" style="53" customWidth="1"/>
    <col min="14343" max="14343" width="23" style="53" customWidth="1"/>
    <col min="14344" max="14344" width="21.59765625" style="53" customWidth="1"/>
    <col min="14345" max="14346" width="21.8984375" style="53" customWidth="1"/>
    <col min="14347" max="14592" width="8.8984375" style="53"/>
    <col min="14593" max="14593" width="18.59765625" style="53" customWidth="1"/>
    <col min="14594" max="14594" width="22.09765625" style="53" customWidth="1"/>
    <col min="14595" max="14595" width="23" style="53" customWidth="1"/>
    <col min="14596" max="14596" width="75.59765625" style="53" customWidth="1"/>
    <col min="14597" max="14597" width="63.69921875" style="53" customWidth="1"/>
    <col min="14598" max="14598" width="34.69921875" style="53" customWidth="1"/>
    <col min="14599" max="14599" width="23" style="53" customWidth="1"/>
    <col min="14600" max="14600" width="21.59765625" style="53" customWidth="1"/>
    <col min="14601" max="14602" width="21.8984375" style="53" customWidth="1"/>
    <col min="14603" max="14848" width="8.8984375" style="53"/>
    <col min="14849" max="14849" width="18.59765625" style="53" customWidth="1"/>
    <col min="14850" max="14850" width="22.09765625" style="53" customWidth="1"/>
    <col min="14851" max="14851" width="23" style="53" customWidth="1"/>
    <col min="14852" max="14852" width="75.59765625" style="53" customWidth="1"/>
    <col min="14853" max="14853" width="63.69921875" style="53" customWidth="1"/>
    <col min="14854" max="14854" width="34.69921875" style="53" customWidth="1"/>
    <col min="14855" max="14855" width="23" style="53" customWidth="1"/>
    <col min="14856" max="14856" width="21.59765625" style="53" customWidth="1"/>
    <col min="14857" max="14858" width="21.8984375" style="53" customWidth="1"/>
    <col min="14859" max="15104" width="8.8984375" style="53"/>
    <col min="15105" max="15105" width="18.59765625" style="53" customWidth="1"/>
    <col min="15106" max="15106" width="22.09765625" style="53" customWidth="1"/>
    <col min="15107" max="15107" width="23" style="53" customWidth="1"/>
    <col min="15108" max="15108" width="75.59765625" style="53" customWidth="1"/>
    <col min="15109" max="15109" width="63.69921875" style="53" customWidth="1"/>
    <col min="15110" max="15110" width="34.69921875" style="53" customWidth="1"/>
    <col min="15111" max="15111" width="23" style="53" customWidth="1"/>
    <col min="15112" max="15112" width="21.59765625" style="53" customWidth="1"/>
    <col min="15113" max="15114" width="21.8984375" style="53" customWidth="1"/>
    <col min="15115" max="15360" width="8.8984375" style="53"/>
    <col min="15361" max="15361" width="18.59765625" style="53" customWidth="1"/>
    <col min="15362" max="15362" width="22.09765625" style="53" customWidth="1"/>
    <col min="15363" max="15363" width="23" style="53" customWidth="1"/>
    <col min="15364" max="15364" width="75.59765625" style="53" customWidth="1"/>
    <col min="15365" max="15365" width="63.69921875" style="53" customWidth="1"/>
    <col min="15366" max="15366" width="34.69921875" style="53" customWidth="1"/>
    <col min="15367" max="15367" width="23" style="53" customWidth="1"/>
    <col min="15368" max="15368" width="21.59765625" style="53" customWidth="1"/>
    <col min="15369" max="15370" width="21.8984375" style="53" customWidth="1"/>
    <col min="15371" max="15616" width="8.8984375" style="53"/>
    <col min="15617" max="15617" width="18.59765625" style="53" customWidth="1"/>
    <col min="15618" max="15618" width="22.09765625" style="53" customWidth="1"/>
    <col min="15619" max="15619" width="23" style="53" customWidth="1"/>
    <col min="15620" max="15620" width="75.59765625" style="53" customWidth="1"/>
    <col min="15621" max="15621" width="63.69921875" style="53" customWidth="1"/>
    <col min="15622" max="15622" width="34.69921875" style="53" customWidth="1"/>
    <col min="15623" max="15623" width="23" style="53" customWidth="1"/>
    <col min="15624" max="15624" width="21.59765625" style="53" customWidth="1"/>
    <col min="15625" max="15626" width="21.8984375" style="53" customWidth="1"/>
    <col min="15627" max="15872" width="8.8984375" style="53"/>
    <col min="15873" max="15873" width="18.59765625" style="53" customWidth="1"/>
    <col min="15874" max="15874" width="22.09765625" style="53" customWidth="1"/>
    <col min="15875" max="15875" width="23" style="53" customWidth="1"/>
    <col min="15876" max="15876" width="75.59765625" style="53" customWidth="1"/>
    <col min="15877" max="15877" width="63.69921875" style="53" customWidth="1"/>
    <col min="15878" max="15878" width="34.69921875" style="53" customWidth="1"/>
    <col min="15879" max="15879" width="23" style="53" customWidth="1"/>
    <col min="15880" max="15880" width="21.59765625" style="53" customWidth="1"/>
    <col min="15881" max="15882" width="21.8984375" style="53" customWidth="1"/>
    <col min="15883" max="16128" width="8.8984375" style="53"/>
    <col min="16129" max="16129" width="18.59765625" style="53" customWidth="1"/>
    <col min="16130" max="16130" width="22.09765625" style="53" customWidth="1"/>
    <col min="16131" max="16131" width="23" style="53" customWidth="1"/>
    <col min="16132" max="16132" width="75.59765625" style="53" customWidth="1"/>
    <col min="16133" max="16133" width="63.69921875" style="53" customWidth="1"/>
    <col min="16134" max="16134" width="34.69921875" style="53" customWidth="1"/>
    <col min="16135" max="16135" width="23" style="53" customWidth="1"/>
    <col min="16136" max="16136" width="21.59765625" style="53" customWidth="1"/>
    <col min="16137" max="16138" width="21.8984375" style="53" customWidth="1"/>
    <col min="16139" max="16384" width="8.8984375" style="53"/>
  </cols>
  <sheetData>
    <row r="1" spans="1:10" ht="15.5" x14ac:dyDescent="0.35">
      <c r="A1" s="19"/>
      <c r="B1" s="19"/>
      <c r="C1" s="19"/>
      <c r="D1" s="19"/>
      <c r="E1" s="52"/>
      <c r="F1" s="19"/>
      <c r="G1" s="19"/>
      <c r="H1" s="41"/>
      <c r="I1" s="41" t="s">
        <v>15</v>
      </c>
      <c r="J1" s="41"/>
    </row>
    <row r="2" spans="1:10" ht="15.5" x14ac:dyDescent="0.35">
      <c r="A2" s="19"/>
      <c r="B2" s="19"/>
      <c r="C2" s="19"/>
      <c r="D2" s="19"/>
      <c r="E2" s="52"/>
      <c r="F2" s="19"/>
      <c r="G2" s="19"/>
      <c r="H2" s="41"/>
      <c r="I2" s="41" t="s">
        <v>1</v>
      </c>
      <c r="J2" s="41"/>
    </row>
    <row r="3" spans="1:10" ht="15.5" x14ac:dyDescent="0.35">
      <c r="A3" s="19"/>
      <c r="B3" s="19"/>
      <c r="C3" s="19"/>
      <c r="D3" s="19"/>
      <c r="E3" s="52"/>
      <c r="F3" s="19"/>
      <c r="G3" s="19"/>
      <c r="H3" s="41"/>
      <c r="I3" s="41" t="s">
        <v>94</v>
      </c>
      <c r="J3" s="41"/>
    </row>
    <row r="4" spans="1:10" ht="15" x14ac:dyDescent="0.3">
      <c r="A4" s="133" t="s">
        <v>75</v>
      </c>
      <c r="B4" s="133"/>
      <c r="C4" s="133"/>
      <c r="D4" s="133"/>
      <c r="E4" s="133"/>
      <c r="F4" s="133"/>
      <c r="G4" s="133"/>
      <c r="H4" s="133"/>
      <c r="I4" s="133"/>
      <c r="J4" s="133"/>
    </row>
    <row r="5" spans="1:10" ht="15" x14ac:dyDescent="0.3">
      <c r="A5" s="134">
        <v>1354400000</v>
      </c>
      <c r="B5" s="134"/>
      <c r="C5" s="91"/>
      <c r="D5" s="91"/>
      <c r="E5" s="54"/>
      <c r="F5" s="91"/>
      <c r="G5" s="91"/>
      <c r="H5" s="91"/>
      <c r="I5" s="91"/>
      <c r="J5" s="91"/>
    </row>
    <row r="6" spans="1:10" ht="15.5" x14ac:dyDescent="0.35">
      <c r="A6" s="135" t="s">
        <v>76</v>
      </c>
      <c r="B6" s="135"/>
      <c r="C6" s="19"/>
      <c r="D6" s="19"/>
      <c r="E6" s="52"/>
      <c r="F6" s="19"/>
      <c r="G6" s="19"/>
      <c r="H6" s="19"/>
      <c r="I6" s="19"/>
      <c r="J6" s="20" t="s">
        <v>77</v>
      </c>
    </row>
    <row r="7" spans="1:10" x14ac:dyDescent="0.3">
      <c r="A7" s="136" t="s">
        <v>37</v>
      </c>
      <c r="B7" s="136" t="s">
        <v>31</v>
      </c>
      <c r="C7" s="136" t="s">
        <v>39</v>
      </c>
      <c r="D7" s="136" t="s">
        <v>78</v>
      </c>
      <c r="E7" s="137" t="s">
        <v>79</v>
      </c>
      <c r="F7" s="136" t="s">
        <v>80</v>
      </c>
      <c r="G7" s="136" t="s">
        <v>7</v>
      </c>
      <c r="H7" s="136" t="s">
        <v>8</v>
      </c>
      <c r="I7" s="136" t="s">
        <v>9</v>
      </c>
      <c r="J7" s="136"/>
    </row>
    <row r="8" spans="1:10" x14ac:dyDescent="0.3">
      <c r="A8" s="136"/>
      <c r="B8" s="136"/>
      <c r="C8" s="136"/>
      <c r="D8" s="136"/>
      <c r="E8" s="138"/>
      <c r="F8" s="136"/>
      <c r="G8" s="136"/>
      <c r="H8" s="136"/>
      <c r="I8" s="136"/>
      <c r="J8" s="136"/>
    </row>
    <row r="9" spans="1:10" x14ac:dyDescent="0.3">
      <c r="A9" s="136"/>
      <c r="B9" s="136"/>
      <c r="C9" s="136"/>
      <c r="D9" s="136"/>
      <c r="E9" s="138"/>
      <c r="F9" s="136"/>
      <c r="G9" s="136"/>
      <c r="H9" s="136"/>
      <c r="I9" s="136"/>
      <c r="J9" s="136"/>
    </row>
    <row r="10" spans="1:10" x14ac:dyDescent="0.3">
      <c r="A10" s="136"/>
      <c r="B10" s="136"/>
      <c r="C10" s="136"/>
      <c r="D10" s="136"/>
      <c r="E10" s="138"/>
      <c r="F10" s="136"/>
      <c r="G10" s="136"/>
      <c r="H10" s="136"/>
      <c r="I10" s="136" t="s">
        <v>81</v>
      </c>
      <c r="J10" s="136" t="s">
        <v>10</v>
      </c>
    </row>
    <row r="11" spans="1:10" x14ac:dyDescent="0.3">
      <c r="A11" s="136"/>
      <c r="B11" s="136"/>
      <c r="C11" s="136"/>
      <c r="D11" s="136"/>
      <c r="E11" s="138"/>
      <c r="F11" s="136"/>
      <c r="G11" s="136"/>
      <c r="H11" s="136"/>
      <c r="I11" s="136"/>
      <c r="J11" s="136"/>
    </row>
    <row r="12" spans="1:10" ht="81.75" customHeight="1" x14ac:dyDescent="0.3">
      <c r="A12" s="136"/>
      <c r="B12" s="136"/>
      <c r="C12" s="136"/>
      <c r="D12" s="136"/>
      <c r="E12" s="139"/>
      <c r="F12" s="136"/>
      <c r="G12" s="136"/>
      <c r="H12" s="136"/>
      <c r="I12" s="136"/>
      <c r="J12" s="136"/>
    </row>
    <row r="13" spans="1:10" ht="48.65" customHeight="1" x14ac:dyDescent="0.3">
      <c r="A13" s="16" t="s">
        <v>50</v>
      </c>
      <c r="B13" s="16"/>
      <c r="C13" s="16"/>
      <c r="D13" s="27" t="s">
        <v>51</v>
      </c>
      <c r="E13" s="73"/>
      <c r="F13" s="9"/>
      <c r="G13" s="55">
        <f>SUM(G15:G17)</f>
        <v>176000</v>
      </c>
      <c r="H13" s="55">
        <f>SUM(H15:H17)</f>
        <v>176000</v>
      </c>
      <c r="I13" s="55">
        <f t="shared" ref="I13:J13" si="0">SUM(I15:I17)</f>
        <v>0</v>
      </c>
      <c r="J13" s="55">
        <f t="shared" si="0"/>
        <v>0</v>
      </c>
    </row>
    <row r="14" spans="1:10" ht="48.65" customHeight="1" x14ac:dyDescent="0.3">
      <c r="A14" s="16" t="s">
        <v>52</v>
      </c>
      <c r="B14" s="16"/>
      <c r="C14" s="16"/>
      <c r="D14" s="27" t="s">
        <v>53</v>
      </c>
      <c r="E14" s="73"/>
      <c r="F14" s="9"/>
      <c r="G14" s="12"/>
      <c r="H14" s="12"/>
      <c r="I14" s="12"/>
      <c r="J14" s="12"/>
    </row>
    <row r="15" spans="1:10" ht="60.65" customHeight="1" x14ac:dyDescent="0.3">
      <c r="A15" s="38" t="s">
        <v>95</v>
      </c>
      <c r="B15" s="38" t="s">
        <v>59</v>
      </c>
      <c r="C15" s="38" t="s">
        <v>96</v>
      </c>
      <c r="D15" s="69" t="s">
        <v>97</v>
      </c>
      <c r="E15" s="11" t="s">
        <v>139</v>
      </c>
      <c r="F15" s="11" t="s">
        <v>140</v>
      </c>
      <c r="G15" s="12">
        <f>H15+I15</f>
        <v>39500</v>
      </c>
      <c r="H15" s="12">
        <v>39500</v>
      </c>
      <c r="I15" s="12">
        <f>J15</f>
        <v>0</v>
      </c>
      <c r="J15" s="12">
        <v>0</v>
      </c>
    </row>
    <row r="16" spans="1:10" ht="63" customHeight="1" x14ac:dyDescent="0.3">
      <c r="A16" s="38" t="s">
        <v>95</v>
      </c>
      <c r="B16" s="38" t="s">
        <v>59</v>
      </c>
      <c r="C16" s="38" t="s">
        <v>96</v>
      </c>
      <c r="D16" s="69" t="s">
        <v>97</v>
      </c>
      <c r="E16" s="11" t="s">
        <v>160</v>
      </c>
      <c r="F16" s="10" t="s">
        <v>161</v>
      </c>
      <c r="G16" s="12">
        <f>H16+I16</f>
        <v>176000</v>
      </c>
      <c r="H16" s="12">
        <v>176000</v>
      </c>
      <c r="I16" s="12">
        <f>J16</f>
        <v>0</v>
      </c>
      <c r="J16" s="12">
        <v>0</v>
      </c>
    </row>
    <row r="17" spans="1:13" ht="75.650000000000006" customHeight="1" x14ac:dyDescent="0.3">
      <c r="A17" s="79" t="s">
        <v>103</v>
      </c>
      <c r="B17" s="79" t="s">
        <v>104</v>
      </c>
      <c r="C17" s="79" t="s">
        <v>105</v>
      </c>
      <c r="D17" s="72" t="s">
        <v>106</v>
      </c>
      <c r="E17" s="11" t="s">
        <v>141</v>
      </c>
      <c r="F17" s="10" t="s">
        <v>142</v>
      </c>
      <c r="G17" s="12">
        <f>H17+I17</f>
        <v>-39500</v>
      </c>
      <c r="H17" s="12">
        <v>-39500</v>
      </c>
      <c r="I17" s="12">
        <f>J17</f>
        <v>0</v>
      </c>
      <c r="J17" s="12">
        <v>0</v>
      </c>
    </row>
    <row r="18" spans="1:13" ht="50.4" customHeight="1" x14ac:dyDescent="0.3">
      <c r="A18" s="16" t="s">
        <v>61</v>
      </c>
      <c r="B18" s="16"/>
      <c r="C18" s="16"/>
      <c r="D18" s="27" t="s">
        <v>62</v>
      </c>
      <c r="E18" s="11"/>
      <c r="F18" s="10"/>
      <c r="G18" s="55">
        <f>G20</f>
        <v>550000</v>
      </c>
      <c r="H18" s="55">
        <f t="shared" ref="H18:J18" si="1">H20</f>
        <v>550000</v>
      </c>
      <c r="I18" s="55">
        <f t="shared" si="1"/>
        <v>0</v>
      </c>
      <c r="J18" s="55">
        <f t="shared" si="1"/>
        <v>0</v>
      </c>
    </row>
    <row r="19" spans="1:13" ht="49.25" customHeight="1" x14ac:dyDescent="0.3">
      <c r="A19" s="16" t="s">
        <v>63</v>
      </c>
      <c r="B19" s="16"/>
      <c r="C19" s="16"/>
      <c r="D19" s="37" t="s">
        <v>64</v>
      </c>
      <c r="E19" s="11"/>
      <c r="F19" s="10"/>
      <c r="G19" s="12"/>
      <c r="H19" s="12"/>
      <c r="I19" s="12"/>
      <c r="J19" s="12"/>
    </row>
    <row r="20" spans="1:13" ht="54" customHeight="1" x14ac:dyDescent="0.3">
      <c r="A20" s="79" t="s">
        <v>150</v>
      </c>
      <c r="B20" s="79" t="s">
        <v>151</v>
      </c>
      <c r="C20" s="79" t="s">
        <v>152</v>
      </c>
      <c r="D20" s="72" t="s">
        <v>153</v>
      </c>
      <c r="E20" s="11" t="s">
        <v>154</v>
      </c>
      <c r="F20" s="10" t="s">
        <v>155</v>
      </c>
      <c r="G20" s="12">
        <f>H20</f>
        <v>550000</v>
      </c>
      <c r="H20" s="12">
        <v>550000</v>
      </c>
      <c r="I20" s="12">
        <f>J20</f>
        <v>0</v>
      </c>
      <c r="J20" s="12">
        <v>0</v>
      </c>
    </row>
    <row r="21" spans="1:13" ht="43.25" customHeight="1" x14ac:dyDescent="0.3">
      <c r="A21" s="16" t="s">
        <v>113</v>
      </c>
      <c r="B21" s="16"/>
      <c r="C21" s="16"/>
      <c r="D21" s="18" t="s">
        <v>114</v>
      </c>
      <c r="E21" s="85"/>
      <c r="F21" s="85"/>
      <c r="G21" s="28">
        <f>G23+G24</f>
        <v>0</v>
      </c>
      <c r="H21" s="28">
        <f t="shared" ref="H21:J21" si="2">H23+H24</f>
        <v>0</v>
      </c>
      <c r="I21" s="28">
        <f t="shared" si="2"/>
        <v>0</v>
      </c>
      <c r="J21" s="28">
        <f t="shared" si="2"/>
        <v>0</v>
      </c>
    </row>
    <row r="22" spans="1:13" ht="63" customHeight="1" x14ac:dyDescent="0.3">
      <c r="A22" s="16" t="s">
        <v>115</v>
      </c>
      <c r="B22" s="16"/>
      <c r="C22" s="16"/>
      <c r="D22" s="18" t="s">
        <v>116</v>
      </c>
      <c r="E22" s="85"/>
      <c r="F22" s="85"/>
      <c r="G22" s="29"/>
      <c r="H22" s="29"/>
      <c r="I22" s="29"/>
      <c r="J22" s="29"/>
    </row>
    <row r="23" spans="1:13" ht="100.25" customHeight="1" x14ac:dyDescent="0.3">
      <c r="A23" s="83" t="s">
        <v>123</v>
      </c>
      <c r="B23" s="83" t="s">
        <v>124</v>
      </c>
      <c r="C23" s="83" t="s">
        <v>125</v>
      </c>
      <c r="D23" s="81" t="s">
        <v>126</v>
      </c>
      <c r="E23" s="11" t="s">
        <v>143</v>
      </c>
      <c r="F23" s="11" t="s">
        <v>144</v>
      </c>
      <c r="G23" s="29">
        <f>H23+I23</f>
        <v>400000</v>
      </c>
      <c r="H23" s="29">
        <v>400000</v>
      </c>
      <c r="I23" s="29">
        <f>J23</f>
        <v>0</v>
      </c>
      <c r="J23" s="29">
        <v>0</v>
      </c>
    </row>
    <row r="24" spans="1:13" ht="92.4" customHeight="1" x14ac:dyDescent="0.3">
      <c r="A24" s="83" t="s">
        <v>127</v>
      </c>
      <c r="B24" s="83" t="s">
        <v>128</v>
      </c>
      <c r="C24" s="83" t="s">
        <v>68</v>
      </c>
      <c r="D24" s="82" t="s">
        <v>129</v>
      </c>
      <c r="E24" s="10" t="s">
        <v>145</v>
      </c>
      <c r="F24" s="11" t="s">
        <v>146</v>
      </c>
      <c r="G24" s="29">
        <f>H24+I24</f>
        <v>-400000</v>
      </c>
      <c r="H24" s="29">
        <v>-400000</v>
      </c>
      <c r="I24" s="29">
        <f>J24</f>
        <v>0</v>
      </c>
      <c r="J24" s="29">
        <v>0</v>
      </c>
    </row>
    <row r="25" spans="1:13" ht="36.65" customHeight="1" x14ac:dyDescent="0.3">
      <c r="A25" s="56" t="s">
        <v>74</v>
      </c>
      <c r="B25" s="56" t="s">
        <v>74</v>
      </c>
      <c r="C25" s="56" t="s">
        <v>74</v>
      </c>
      <c r="D25" s="56" t="s">
        <v>7</v>
      </c>
      <c r="E25" s="56" t="s">
        <v>74</v>
      </c>
      <c r="F25" s="56" t="s">
        <v>74</v>
      </c>
      <c r="G25" s="55">
        <f>G13+G18+G21</f>
        <v>726000</v>
      </c>
      <c r="H25" s="55">
        <f t="shared" ref="H25:J25" si="3">H13+H18+H21</f>
        <v>726000</v>
      </c>
      <c r="I25" s="55">
        <f t="shared" si="3"/>
        <v>0</v>
      </c>
      <c r="J25" s="55">
        <f t="shared" si="3"/>
        <v>0</v>
      </c>
      <c r="K25" s="57"/>
      <c r="L25" s="57"/>
      <c r="M25" s="57"/>
    </row>
    <row r="29" spans="1:13" ht="16.5" x14ac:dyDescent="0.35">
      <c r="D29" s="122" t="s">
        <v>14</v>
      </c>
      <c r="E29" s="122"/>
      <c r="F29" s="122"/>
      <c r="G29" s="122"/>
    </row>
  </sheetData>
  <mergeCells count="15">
    <mergeCell ref="D29:G29"/>
    <mergeCell ref="A4:J4"/>
    <mergeCell ref="A5:B5"/>
    <mergeCell ref="A6:B6"/>
    <mergeCell ref="A7:A12"/>
    <mergeCell ref="B7:B12"/>
    <mergeCell ref="C7:C12"/>
    <mergeCell ref="D7:D12"/>
    <mergeCell ref="E7:E12"/>
    <mergeCell ref="F7:F12"/>
    <mergeCell ref="G7:G12"/>
    <mergeCell ref="H7:H12"/>
    <mergeCell ref="I7:J9"/>
    <mergeCell ref="I10:I12"/>
    <mergeCell ref="J10:J12"/>
  </mergeCells>
  <pageMargins left="0.70866141732283472" right="0.70866141732283472" top="0.74803149606299213" bottom="0.74803149606299213" header="0.31496062992125984" footer="0.31496062992125984"/>
  <pageSetup paperSize="9" scale="4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5</vt:i4>
      </vt:variant>
    </vt:vector>
  </HeadingPairs>
  <TitlesOfParts>
    <vt:vector size="9" baseType="lpstr">
      <vt:lpstr>додаток 1</vt:lpstr>
      <vt:lpstr>додаток 2</vt:lpstr>
      <vt:lpstr>додаток 3</vt:lpstr>
      <vt:lpstr>додаток 4</vt:lpstr>
      <vt:lpstr>'додаток 1'!Заголовки_для_друку</vt:lpstr>
      <vt:lpstr>'додаток 2'!Заголовки_для_друку</vt:lpstr>
      <vt:lpstr>'додаток 3'!Заголовки_для_друку</vt:lpstr>
      <vt:lpstr>'додаток 4'!Заголовки_для_друку</vt:lpstr>
      <vt:lpstr>'додаток 2'!Область_друку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cp:lastPrinted>2026-09-21T11:23:38Z</cp:lastPrinted>
  <dcterms:created xsi:type="dcterms:W3CDTF">2026-05-15T06:39:38Z</dcterms:created>
  <dcterms:modified xsi:type="dcterms:W3CDTF">2026-09-22T06:33:00Z</dcterms:modified>
</cp:coreProperties>
</file>